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1700" windowHeight="9345" tabRatio="792" activeTab="1"/>
  </bookViews>
  <sheets>
    <sheet name="contents" sheetId="19" r:id="rId1"/>
    <sheet name="mesopotamia cleaned" sheetId="22" r:id="rId2"/>
    <sheet name="egypt cleaned " sheetId="26" r:id="rId3"/>
    <sheet name="centralPMN cleaned" sheetId="23" r:id="rId4"/>
    <sheet name="Chart3" sheetId="32" r:id="rId5"/>
    <sheet name="Sheet3" sheetId="30" r:id="rId6"/>
    <sheet name="Sheet2" sheetId="28" r:id="rId7"/>
    <sheet name="Chart1" sheetId="29" r:id="rId8"/>
    <sheet name="eastAsia cleaned" sheetId="20" r:id="rId9"/>
    <sheet name="southAsia clearned" sheetId="24" r:id="rId10"/>
    <sheet name="Sheet1" sheetId="27" r:id="rId11"/>
  </sheets>
  <calcPr calcId="145621"/>
</workbook>
</file>

<file path=xl/calcChain.xml><?xml version="1.0" encoding="utf-8"?>
<calcChain xmlns="http://schemas.openxmlformats.org/spreadsheetml/2006/main">
  <c r="E2" i="30" l="1"/>
  <c r="J36" i="24" l="1"/>
  <c r="J25" i="24"/>
  <c r="N44" i="23"/>
  <c r="N38" i="23"/>
  <c r="O44" i="23" s="1"/>
  <c r="J46" i="23"/>
  <c r="J44" i="23"/>
  <c r="J38" i="23"/>
  <c r="N33" i="23"/>
  <c r="O38" i="23" s="1"/>
  <c r="J33" i="23"/>
  <c r="N8" i="22"/>
  <c r="O8" i="22"/>
  <c r="N33" i="22"/>
  <c r="N24" i="22"/>
  <c r="N16" i="22"/>
  <c r="J27" i="22"/>
  <c r="J26" i="22"/>
  <c r="N21" i="26"/>
  <c r="N20" i="26"/>
  <c r="N18" i="26"/>
  <c r="O21" i="26" s="1"/>
  <c r="N15" i="26"/>
  <c r="O18" i="26" s="1"/>
  <c r="O14" i="26"/>
  <c r="J21" i="26"/>
  <c r="J20" i="26"/>
  <c r="J18" i="26"/>
  <c r="J17" i="26"/>
  <c r="J15" i="26"/>
  <c r="D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Q22" i="26"/>
  <c r="P22" i="26"/>
  <c r="M22" i="26"/>
  <c r="L22" i="26"/>
  <c r="N17" i="26"/>
  <c r="O20" i="26" s="1"/>
  <c r="N14" i="26"/>
  <c r="O17" i="26" s="1"/>
  <c r="J14" i="26"/>
  <c r="O12" i="26"/>
  <c r="N12" i="26"/>
  <c r="O15" i="26" s="1"/>
  <c r="J12" i="26"/>
  <c r="J11" i="26"/>
  <c r="J10" i="26"/>
  <c r="D5" i="26"/>
  <c r="M52" i="24" l="1"/>
  <c r="L52" i="24"/>
  <c r="J49" i="24"/>
  <c r="J43" i="24"/>
  <c r="J38" i="24"/>
  <c r="J32" i="24"/>
  <c r="J29" i="24"/>
  <c r="J23" i="24"/>
  <c r="J20" i="24"/>
  <c r="J15" i="24"/>
  <c r="J51" i="24"/>
  <c r="J48" i="24"/>
  <c r="J41" i="24"/>
  <c r="J30" i="24"/>
  <c r="J27" i="24"/>
  <c r="J24" i="24"/>
  <c r="J22" i="24"/>
  <c r="J16" i="24"/>
  <c r="J12" i="24"/>
  <c r="N35" i="23"/>
  <c r="M59" i="23"/>
  <c r="L59" i="23"/>
  <c r="J58" i="23"/>
  <c r="J47" i="23"/>
  <c r="J45" i="23"/>
  <c r="J40" i="23"/>
  <c r="J35" i="23"/>
  <c r="J30" i="23"/>
  <c r="J28" i="23"/>
  <c r="J25" i="23"/>
  <c r="J20" i="23"/>
  <c r="J16" i="23"/>
  <c r="J11" i="23"/>
  <c r="J57" i="23"/>
  <c r="J29" i="23"/>
  <c r="J26" i="23"/>
  <c r="J22" i="23"/>
  <c r="J19" i="23"/>
  <c r="J15" i="23"/>
  <c r="J10" i="23"/>
  <c r="J9" i="23"/>
  <c r="J8" i="23"/>
  <c r="M45" i="22"/>
  <c r="L45" i="22"/>
  <c r="J43" i="22"/>
  <c r="J39" i="22"/>
  <c r="J34" i="22"/>
  <c r="J32" i="22"/>
  <c r="J30" i="22"/>
  <c r="J28" i="22"/>
  <c r="J23" i="22"/>
  <c r="J17" i="22"/>
  <c r="J20" i="22"/>
  <c r="J15" i="22"/>
  <c r="J11" i="22"/>
  <c r="J9" i="22"/>
  <c r="J38" i="22"/>
  <c r="J33" i="22"/>
  <c r="J31" i="22"/>
  <c r="J29" i="22"/>
  <c r="J24" i="22"/>
  <c r="J22" i="22"/>
  <c r="J44" i="22"/>
  <c r="J41" i="22"/>
  <c r="J18" i="22"/>
  <c r="J16" i="22"/>
  <c r="J13" i="22"/>
  <c r="J10" i="22"/>
  <c r="J8" i="22"/>
  <c r="M65" i="20"/>
  <c r="J64" i="20"/>
  <c r="J58" i="20"/>
  <c r="J53" i="20"/>
  <c r="J47" i="20"/>
  <c r="J42" i="20"/>
  <c r="J34" i="20"/>
  <c r="J26" i="20"/>
  <c r="J21" i="20"/>
  <c r="J19" i="20"/>
  <c r="J14" i="20"/>
  <c r="N43" i="20"/>
  <c r="N40" i="20"/>
  <c r="O43" i="20" s="1"/>
  <c r="L65" i="20"/>
  <c r="J63" i="20"/>
  <c r="J57" i="20"/>
  <c r="J51" i="20"/>
  <c r="J43" i="20"/>
  <c r="J40" i="20"/>
  <c r="J32" i="20"/>
  <c r="J25" i="20"/>
  <c r="J20" i="20"/>
  <c r="J18" i="20"/>
  <c r="Q59" i="23"/>
  <c r="N58" i="23"/>
  <c r="N47" i="23"/>
  <c r="O58" i="23" s="1"/>
  <c r="O45" i="23"/>
  <c r="N45" i="23"/>
  <c r="O40" i="23"/>
  <c r="N40" i="23"/>
  <c r="N30" i="23"/>
  <c r="O35" i="23" s="1"/>
  <c r="N28" i="23"/>
  <c r="O30" i="23" s="1"/>
  <c r="N25" i="23"/>
  <c r="O28" i="23" s="1"/>
  <c r="N20" i="23"/>
  <c r="O25" i="23" s="1"/>
  <c r="N16" i="23"/>
  <c r="O20" i="23" s="1"/>
  <c r="O47" i="23"/>
  <c r="N11" i="23"/>
  <c r="O16" i="23" s="1"/>
  <c r="P59" i="23"/>
  <c r="N57" i="23"/>
  <c r="N46" i="23"/>
  <c r="O57" i="23" s="1"/>
  <c r="O46" i="23"/>
  <c r="N29" i="23"/>
  <c r="O33" i="23" s="1"/>
  <c r="N26" i="23"/>
  <c r="O29" i="23" s="1"/>
  <c r="N22" i="23"/>
  <c r="O26" i="23" s="1"/>
  <c r="N19" i="23"/>
  <c r="O22" i="23" s="1"/>
  <c r="N15" i="23"/>
  <c r="O19" i="23" s="1"/>
  <c r="O11" i="23"/>
  <c r="O10" i="23"/>
  <c r="N10" i="23"/>
  <c r="O15" i="23" s="1"/>
  <c r="Q45" i="22"/>
  <c r="N43" i="22"/>
  <c r="N39" i="22"/>
  <c r="O43" i="22" s="1"/>
  <c r="N34" i="22"/>
  <c r="O39" i="22" s="1"/>
  <c r="N32" i="22"/>
  <c r="O34" i="22" s="1"/>
  <c r="N30" i="22"/>
  <c r="O32" i="22" s="1"/>
  <c r="N28" i="22"/>
  <c r="O30" i="22" s="1"/>
  <c r="N26" i="22"/>
  <c r="O28" i="22" s="1"/>
  <c r="N23" i="22"/>
  <c r="O26" i="22" s="1"/>
  <c r="N20" i="22"/>
  <c r="O23" i="22" s="1"/>
  <c r="N17" i="22"/>
  <c r="O20" i="22" s="1"/>
  <c r="N15" i="22"/>
  <c r="O17" i="22" s="1"/>
  <c r="N11" i="22"/>
  <c r="O9" i="22"/>
  <c r="O15" i="22"/>
  <c r="N9" i="22"/>
  <c r="O11" i="22" s="1"/>
  <c r="P45" i="22"/>
  <c r="O38" i="22"/>
  <c r="O27" i="22"/>
  <c r="O18" i="22"/>
  <c r="N44" i="22"/>
  <c r="N41" i="22"/>
  <c r="N38" i="22"/>
  <c r="N31" i="22"/>
  <c r="O33" i="22" s="1"/>
  <c r="N29" i="22"/>
  <c r="O31" i="22" s="1"/>
  <c r="N22" i="22"/>
  <c r="O24" i="22" s="1"/>
  <c r="N18" i="22"/>
  <c r="O22" i="22" s="1"/>
  <c r="O44" i="22"/>
  <c r="O41" i="22"/>
  <c r="N27" i="22"/>
  <c r="O29" i="22" s="1"/>
  <c r="N13" i="22"/>
  <c r="O16" i="22" s="1"/>
  <c r="O10" i="22"/>
  <c r="N10" i="22"/>
  <c r="O13" i="22" s="1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Q52" i="24" l="1"/>
  <c r="P52" i="24"/>
  <c r="N49" i="24"/>
  <c r="N43" i="24"/>
  <c r="O49" i="24" s="1"/>
  <c r="N38" i="24"/>
  <c r="O43" i="24" s="1"/>
  <c r="N32" i="24"/>
  <c r="O38" i="24" s="1"/>
  <c r="N29" i="24"/>
  <c r="O32" i="24" s="1"/>
  <c r="N25" i="24"/>
  <c r="O29" i="24" s="1"/>
  <c r="N23" i="24"/>
  <c r="O25" i="24" s="1"/>
  <c r="N20" i="24"/>
  <c r="O23" i="24" s="1"/>
  <c r="O15" i="24"/>
  <c r="N15" i="24"/>
  <c r="O20" i="24" s="1"/>
  <c r="N51" i="24"/>
  <c r="N48" i="24"/>
  <c r="O51" i="24" s="1"/>
  <c r="N41" i="24"/>
  <c r="O48" i="24" s="1"/>
  <c r="N36" i="24"/>
  <c r="O41" i="24" s="1"/>
  <c r="N30" i="24"/>
  <c r="O36" i="24" s="1"/>
  <c r="O27" i="24"/>
  <c r="N27" i="24"/>
  <c r="O30" i="24" s="1"/>
  <c r="O24" i="24"/>
  <c r="N24" i="24"/>
  <c r="O22" i="24"/>
  <c r="N22" i="24"/>
  <c r="O16" i="24"/>
  <c r="N16" i="24"/>
  <c r="O12" i="24"/>
  <c r="N12" i="24"/>
  <c r="J6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J8" i="24"/>
  <c r="D5" i="24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" i="23"/>
  <c r="D5" i="22" l="1"/>
  <c r="J13" i="20"/>
  <c r="Q65" i="20"/>
  <c r="P65" i="20"/>
  <c r="O14" i="20"/>
  <c r="N64" i="20"/>
  <c r="N58" i="20"/>
  <c r="O64" i="20" s="1"/>
  <c r="N53" i="20"/>
  <c r="O58" i="20" s="1"/>
  <c r="N47" i="20"/>
  <c r="O53" i="20" s="1"/>
  <c r="N42" i="20"/>
  <c r="O47" i="20" s="1"/>
  <c r="N34" i="20"/>
  <c r="O42" i="20" s="1"/>
  <c r="N26" i="20"/>
  <c r="O34" i="20" s="1"/>
  <c r="N21" i="20"/>
  <c r="O26" i="20" s="1"/>
  <c r="N19" i="20"/>
  <c r="O21" i="20" s="1"/>
  <c r="N14" i="20"/>
  <c r="O19" i="20" s="1"/>
  <c r="O51" i="20"/>
  <c r="N63" i="20"/>
  <c r="N57" i="20"/>
  <c r="O63" i="20" s="1"/>
  <c r="N51" i="20"/>
  <c r="O57" i="20" s="1"/>
  <c r="N32" i="20"/>
  <c r="O40" i="20" s="1"/>
  <c r="N25" i="20"/>
  <c r="O32" i="20" s="1"/>
  <c r="N20" i="20"/>
  <c r="O25" i="20" s="1"/>
  <c r="O13" i="20"/>
  <c r="N18" i="20" l="1"/>
  <c r="O20" i="20" s="1"/>
  <c r="N13" i="20"/>
  <c r="O18" i="20" s="1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J9" i="20"/>
  <c r="J8" i="20"/>
  <c r="D5" i="20"/>
</calcChain>
</file>

<file path=xl/comments1.xml><?xml version="1.0" encoding="utf-8"?>
<comments xmlns="http://schemas.openxmlformats.org/spreadsheetml/2006/main">
  <authors>
    <author>Hiroko</author>
  </authors>
  <commentList>
    <comment ref="B20" authorId="0">
      <text>
        <r>
          <rPr>
            <b/>
            <sz val="9"/>
            <color indexed="81"/>
            <rFont val="Tahoma"/>
            <family val="2"/>
          </rPr>
          <t>Notes</t>
        </r>
      </text>
    </comment>
  </commentList>
</comments>
</file>

<file path=xl/comments2.xml><?xml version="1.0" encoding="utf-8"?>
<comments xmlns="http://schemas.openxmlformats.org/spreadsheetml/2006/main">
  <authors>
    <author>Hiroko</author>
    <author>IntStudent</author>
  </authors>
  <commentList>
    <comment ref="N4" authorId="0">
      <text>
        <r>
          <rPr>
            <sz val="9"/>
            <color indexed="81"/>
            <rFont val="Tahoma"/>
            <family val="2"/>
          </rPr>
          <t>Considered as the average of preceding years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Considered as the average of preceding years</t>
        </r>
      </text>
    </comment>
    <comment ref="J8" authorId="1">
      <text>
        <r>
          <rPr>
            <sz val="9"/>
            <color indexed="81"/>
            <rFont val="Tahoma"/>
            <family val="2"/>
          </rPr>
          <t>compared with -5000</t>
        </r>
      </text>
    </comment>
    <comment ref="J9" authorId="1">
      <text>
        <r>
          <rPr>
            <sz val="9"/>
            <color indexed="81"/>
            <rFont val="Tahoma"/>
            <family val="2"/>
          </rPr>
          <t>compared with -4500</t>
        </r>
      </text>
    </comment>
    <comment ref="J10" authorId="1">
      <text>
        <r>
          <rPr>
            <sz val="9"/>
            <color indexed="81"/>
            <rFont val="Tahoma"/>
            <family val="2"/>
          </rPr>
          <t>Compared with -3600</t>
        </r>
      </text>
    </comment>
    <comment ref="J11" authorId="1">
      <text>
        <r>
          <rPr>
            <sz val="9"/>
            <color indexed="81"/>
            <rFont val="Tahoma"/>
            <family val="2"/>
          </rPr>
          <t>compared with -4500</t>
        </r>
      </text>
    </comment>
    <comment ref="J13" authorId="1">
      <text>
        <r>
          <rPr>
            <sz val="9"/>
            <color indexed="81"/>
            <rFont val="Tahoma"/>
            <family val="2"/>
          </rPr>
          <t>Compared with -3300</t>
        </r>
      </text>
    </comment>
    <comment ref="J15" authorId="1">
      <text>
        <r>
          <rPr>
            <sz val="9"/>
            <color indexed="81"/>
            <rFont val="Tahoma"/>
            <family val="2"/>
          </rPr>
          <t>compared with -4500</t>
        </r>
      </text>
    </comment>
    <comment ref="J16" authorId="1">
      <text>
        <r>
          <rPr>
            <sz val="9"/>
            <color indexed="81"/>
            <rFont val="Tahoma"/>
            <family val="2"/>
          </rPr>
          <t>Compared with -2800</t>
        </r>
      </text>
    </comment>
    <comment ref="J17" authorId="1">
      <text>
        <r>
          <rPr>
            <sz val="9"/>
            <color indexed="81"/>
            <rFont val="Tahoma"/>
            <family val="2"/>
          </rPr>
          <t>compared with -3500</t>
        </r>
      </text>
    </comment>
    <comment ref="J18" authorId="1">
      <text>
        <r>
          <rPr>
            <sz val="9"/>
            <color indexed="81"/>
            <rFont val="Tahoma"/>
            <family val="2"/>
          </rPr>
          <t>Compared with -2800</t>
        </r>
      </text>
    </comment>
    <comment ref="J20" authorId="1">
      <text>
        <r>
          <rPr>
            <sz val="9"/>
            <color indexed="81"/>
            <rFont val="Tahoma"/>
            <family val="2"/>
          </rPr>
          <t>compared with -2250</t>
        </r>
      </text>
    </comment>
    <comment ref="J22" authorId="1">
      <text>
        <r>
          <rPr>
            <sz val="9"/>
            <color indexed="81"/>
            <rFont val="Tahoma"/>
            <family val="2"/>
          </rPr>
          <t>Compared with -2100</t>
        </r>
      </text>
    </comment>
    <comment ref="J23" authorId="1">
      <text>
        <r>
          <rPr>
            <sz val="9"/>
            <color indexed="81"/>
            <rFont val="Tahoma"/>
            <family val="2"/>
          </rPr>
          <t>compared with -2250</t>
        </r>
      </text>
    </comment>
    <comment ref="J24" authorId="1">
      <text>
        <r>
          <rPr>
            <sz val="9"/>
            <color indexed="81"/>
            <rFont val="Tahoma"/>
            <family val="2"/>
          </rPr>
          <t>Compared with -2100</t>
        </r>
      </text>
    </comment>
    <comment ref="J26" authorId="1">
      <text>
        <r>
          <rPr>
            <sz val="9"/>
            <color indexed="81"/>
            <rFont val="Tahoma"/>
            <family val="2"/>
          </rPr>
          <t>compared with -2250</t>
        </r>
      </text>
    </comment>
    <comment ref="J27" authorId="1">
      <text>
        <r>
          <rPr>
            <sz val="9"/>
            <color indexed="81"/>
            <rFont val="Tahoma"/>
            <family val="2"/>
          </rPr>
          <t>Compared with -2100</t>
        </r>
      </text>
    </comment>
    <comment ref="J28" authorId="1">
      <text>
        <r>
          <rPr>
            <sz val="9"/>
            <color indexed="81"/>
            <rFont val="Tahoma"/>
            <family val="2"/>
          </rPr>
          <t>compared with -1400</t>
        </r>
      </text>
    </comment>
    <comment ref="J29" authorId="1">
      <text>
        <r>
          <rPr>
            <sz val="9"/>
            <color indexed="81"/>
            <rFont val="Tahoma"/>
            <family val="2"/>
          </rPr>
          <t>Compared with -1360</t>
        </r>
      </text>
    </comment>
    <comment ref="J30" authorId="1">
      <text>
        <r>
          <rPr>
            <sz val="9"/>
            <color indexed="81"/>
            <rFont val="Tahoma"/>
            <family val="2"/>
          </rPr>
          <t>compared with -1400</t>
        </r>
      </text>
    </comment>
    <comment ref="J31" authorId="1">
      <text>
        <r>
          <rPr>
            <sz val="9"/>
            <color indexed="81"/>
            <rFont val="Tahoma"/>
            <family val="2"/>
          </rPr>
          <t>Compared with -1360</t>
        </r>
      </text>
    </comment>
    <comment ref="J32" authorId="1">
      <text>
        <r>
          <rPr>
            <sz val="9"/>
            <color indexed="81"/>
            <rFont val="Tahoma"/>
            <family val="2"/>
          </rPr>
          <t>compared with -1000</t>
        </r>
      </text>
    </comment>
    <comment ref="J33" authorId="1">
      <text>
        <r>
          <rPr>
            <sz val="9"/>
            <color indexed="81"/>
            <rFont val="Tahoma"/>
            <family val="2"/>
          </rPr>
          <t>Compared with -1000</t>
        </r>
      </text>
    </comment>
    <comment ref="J34" authorId="1">
      <text>
        <r>
          <rPr>
            <sz val="9"/>
            <color indexed="81"/>
            <rFont val="Tahoma"/>
            <family val="2"/>
          </rPr>
          <t>compared with -1000</t>
        </r>
      </text>
    </comment>
    <comment ref="J38" authorId="1">
      <text>
        <r>
          <rPr>
            <sz val="9"/>
            <color indexed="81"/>
            <rFont val="Tahoma"/>
            <family val="2"/>
          </rPr>
          <t>Compared with -700</t>
        </r>
      </text>
    </comment>
    <comment ref="J39" authorId="1">
      <text>
        <r>
          <rPr>
            <sz val="9"/>
            <color indexed="81"/>
            <rFont val="Tahoma"/>
            <family val="2"/>
          </rPr>
          <t>compared with -1000</t>
        </r>
      </text>
    </comment>
    <comment ref="J41" authorId="1">
      <text>
        <r>
          <rPr>
            <sz val="9"/>
            <color indexed="81"/>
            <rFont val="Tahoma"/>
            <family val="2"/>
          </rPr>
          <t>Compared with -430</t>
        </r>
      </text>
    </comment>
    <comment ref="J43" authorId="1">
      <text>
        <r>
          <rPr>
            <sz val="9"/>
            <color indexed="81"/>
            <rFont val="Tahoma"/>
            <family val="2"/>
          </rPr>
          <t>compared with -800</t>
        </r>
      </text>
    </comment>
    <comment ref="J44" authorId="1">
      <text>
        <r>
          <rPr>
            <sz val="9"/>
            <color indexed="81"/>
            <rFont val="Tahoma"/>
            <family val="2"/>
          </rPr>
          <t>Compared with -700</t>
        </r>
      </text>
    </comment>
  </commentList>
</comments>
</file>

<file path=xl/comments3.xml><?xml version="1.0" encoding="utf-8"?>
<comments xmlns="http://schemas.openxmlformats.org/spreadsheetml/2006/main">
  <authors>
    <author>IntStudent</author>
    <author>Hiroko</author>
  </authors>
  <commentList>
    <comment ref="J10" authorId="0">
      <text>
        <r>
          <rPr>
            <sz val="9"/>
            <color indexed="81"/>
            <rFont val="Tahoma"/>
            <family val="2"/>
          </rPr>
          <t>compared with -7000</t>
        </r>
      </text>
    </comment>
    <comment ref="N10" authorId="1">
      <text>
        <r>
          <rPr>
            <sz val="9"/>
            <color indexed="81"/>
            <rFont val="Tahoma"/>
            <family val="2"/>
          </rPr>
          <t>Considered as the average of preceding years</t>
        </r>
      </text>
    </comment>
    <comment ref="J11" authorId="0">
      <text>
        <r>
          <rPr>
            <sz val="9"/>
            <color indexed="81"/>
            <rFont val="Tahoma"/>
            <family val="2"/>
          </rPr>
          <t>compared with -7000</t>
        </r>
      </text>
    </comment>
    <comment ref="N11" authorId="1">
      <text>
        <r>
          <rPr>
            <sz val="9"/>
            <color indexed="81"/>
            <rFont val="Tahoma"/>
            <family val="2"/>
          </rPr>
          <t>Considered as the average of preceding years</t>
        </r>
      </text>
    </comment>
    <comment ref="J12" authorId="0">
      <text>
        <r>
          <rPr>
            <sz val="9"/>
            <color indexed="81"/>
            <rFont val="Tahoma"/>
            <family val="2"/>
          </rPr>
          <t>compared with -2250</t>
        </r>
      </text>
    </comment>
    <comment ref="J14" authorId="0">
      <text>
        <r>
          <rPr>
            <sz val="9"/>
            <color indexed="81"/>
            <rFont val="Tahoma"/>
            <family val="2"/>
          </rPr>
          <t>compared with -2200</t>
        </r>
      </text>
    </comment>
    <comment ref="J15" authorId="0">
      <text>
        <r>
          <rPr>
            <sz val="9"/>
            <color indexed="81"/>
            <rFont val="Tahoma"/>
            <family val="2"/>
          </rPr>
          <t>compared with -2000</t>
        </r>
      </text>
    </comment>
    <comment ref="J17" authorId="0">
      <text>
        <r>
          <rPr>
            <sz val="9"/>
            <color indexed="81"/>
            <rFont val="Tahoma"/>
            <family val="2"/>
          </rPr>
          <t>compared with -1700</t>
        </r>
      </text>
    </comment>
    <comment ref="J18" authorId="0">
      <text>
        <r>
          <rPr>
            <sz val="9"/>
            <color indexed="81"/>
            <rFont val="Tahoma"/>
            <family val="2"/>
          </rPr>
          <t>compared with -1600</t>
        </r>
      </text>
    </comment>
    <comment ref="J20" authorId="0">
      <text>
        <r>
          <rPr>
            <sz val="9"/>
            <color indexed="81"/>
            <rFont val="Tahoma"/>
            <family val="2"/>
          </rPr>
          <t>compared with -1700</t>
        </r>
      </text>
    </comment>
    <comment ref="J21" authorId="0">
      <text>
        <r>
          <rPr>
            <sz val="9"/>
            <color indexed="81"/>
            <rFont val="Tahoma"/>
            <family val="2"/>
          </rPr>
          <t>compared with -1300</t>
        </r>
      </text>
    </comment>
  </commentList>
</comments>
</file>

<file path=xl/comments4.xml><?xml version="1.0" encoding="utf-8"?>
<comments xmlns="http://schemas.openxmlformats.org/spreadsheetml/2006/main">
  <authors>
    <author>IntStudent</author>
    <author>Hiroko</author>
  </authors>
  <commentList>
    <comment ref="J8" authorId="0">
      <text>
        <r>
          <rPr>
            <sz val="9"/>
            <color indexed="81"/>
            <rFont val="Tahoma"/>
            <family val="2"/>
          </rPr>
          <t>compared with -1500</t>
        </r>
      </text>
    </comment>
    <comment ref="N8" authorId="1">
      <text>
        <r>
          <rPr>
            <sz val="9"/>
            <color indexed="81"/>
            <rFont val="Tahoma"/>
            <family val="2"/>
          </rPr>
          <t>Considered as the average of preceding years</t>
        </r>
      </text>
    </comment>
    <comment ref="J9" authorId="0">
      <text>
        <r>
          <rPr>
            <sz val="9"/>
            <color indexed="81"/>
            <rFont val="Tahoma"/>
            <family val="2"/>
          </rPr>
          <t>compared with -1500</t>
        </r>
      </text>
    </comment>
    <comment ref="N9" authorId="1">
      <text>
        <r>
          <rPr>
            <sz val="9"/>
            <color indexed="81"/>
            <rFont val="Tahoma"/>
            <family val="2"/>
          </rPr>
          <t>Considered as the average of preceding years</t>
        </r>
      </text>
    </comment>
    <comment ref="J10" authorId="0">
      <text>
        <r>
          <rPr>
            <sz val="9"/>
            <color indexed="81"/>
            <rFont val="Tahoma"/>
            <family val="2"/>
          </rPr>
          <t>compared with -1200</t>
        </r>
      </text>
    </comment>
    <comment ref="J11" authorId="0">
      <text>
        <r>
          <rPr>
            <sz val="9"/>
            <color indexed="81"/>
            <rFont val="Tahoma"/>
            <family val="2"/>
          </rPr>
          <t>compared with -1100</t>
        </r>
      </text>
    </comment>
    <comment ref="J15" authorId="0">
      <text>
        <r>
          <rPr>
            <sz val="9"/>
            <color indexed="81"/>
            <rFont val="Tahoma"/>
            <family val="2"/>
          </rPr>
          <t>compared with -1200</t>
        </r>
      </text>
    </comment>
    <comment ref="J16" authorId="0">
      <text>
        <r>
          <rPr>
            <sz val="9"/>
            <color indexed="81"/>
            <rFont val="Tahoma"/>
            <family val="2"/>
          </rPr>
          <t>compared with -900</t>
        </r>
      </text>
    </comment>
    <comment ref="J19" authorId="0">
      <text>
        <r>
          <rPr>
            <sz val="9"/>
            <color indexed="81"/>
            <rFont val="Tahoma"/>
            <family val="2"/>
          </rPr>
          <t>compared with -600</t>
        </r>
      </text>
    </comment>
    <comment ref="J20" authorId="0">
      <text>
        <r>
          <rPr>
            <sz val="9"/>
            <color indexed="81"/>
            <rFont val="Tahoma"/>
            <family val="2"/>
          </rPr>
          <t>compared with -900</t>
        </r>
      </text>
    </comment>
    <comment ref="J22" authorId="0">
      <text>
        <r>
          <rPr>
            <sz val="9"/>
            <color indexed="81"/>
            <rFont val="Tahoma"/>
            <family val="2"/>
          </rPr>
          <t>compared with -300</t>
        </r>
      </text>
    </comment>
    <comment ref="J25" authorId="0">
      <text>
        <r>
          <rPr>
            <sz val="9"/>
            <color indexed="81"/>
            <rFont val="Tahoma"/>
            <family val="2"/>
          </rPr>
          <t>compared with -900</t>
        </r>
      </text>
    </comment>
    <comment ref="J26" authorId="0">
      <text>
        <r>
          <rPr>
            <sz val="9"/>
            <color indexed="81"/>
            <rFont val="Tahoma"/>
            <family val="2"/>
          </rPr>
          <t>compared with 1</t>
        </r>
      </text>
    </comment>
    <comment ref="J28" authorId="0">
      <text>
        <r>
          <rPr>
            <sz val="9"/>
            <color indexed="81"/>
            <rFont val="Tahoma"/>
            <family val="2"/>
          </rPr>
          <t>compared with -500</t>
        </r>
      </text>
    </comment>
    <comment ref="J29" authorId="0">
      <text>
        <r>
          <rPr>
            <sz val="9"/>
            <color indexed="81"/>
            <rFont val="Tahoma"/>
            <family val="2"/>
          </rPr>
          <t>compared with 1</t>
        </r>
      </text>
    </comment>
    <comment ref="J30" authorId="0">
      <text>
        <r>
          <rPr>
            <sz val="9"/>
            <color indexed="81"/>
            <rFont val="Tahoma"/>
            <family val="2"/>
          </rPr>
          <t>compared with 600</t>
        </r>
      </text>
    </comment>
    <comment ref="J33" authorId="0">
      <text>
        <r>
          <rPr>
            <sz val="9"/>
            <color indexed="81"/>
            <rFont val="Tahoma"/>
            <family val="2"/>
          </rPr>
          <t>compared with 1</t>
        </r>
      </text>
    </comment>
    <comment ref="J35" authorId="0">
      <text>
        <r>
          <rPr>
            <sz val="9"/>
            <color indexed="81"/>
            <rFont val="Tahoma"/>
            <family val="2"/>
          </rPr>
          <t>compared with 700</t>
        </r>
      </text>
    </comment>
    <comment ref="J38" authorId="0">
      <text>
        <r>
          <rPr>
            <sz val="9"/>
            <color indexed="81"/>
            <rFont val="Tahoma"/>
            <family val="2"/>
          </rPr>
          <t>compared with 1000</t>
        </r>
      </text>
    </comment>
    <comment ref="J40" authorId="0">
      <text>
        <r>
          <rPr>
            <sz val="9"/>
            <color indexed="81"/>
            <rFont val="Tahoma"/>
            <family val="2"/>
          </rPr>
          <t>compared with 700</t>
        </r>
      </text>
    </comment>
    <comment ref="J44" authorId="0">
      <text>
        <r>
          <rPr>
            <sz val="9"/>
            <color indexed="81"/>
            <rFont val="Tahoma"/>
            <family val="2"/>
          </rPr>
          <t>compared with 1000</t>
        </r>
      </text>
    </comment>
    <comment ref="J45" authorId="0">
      <text>
        <r>
          <rPr>
            <sz val="9"/>
            <color indexed="81"/>
            <rFont val="Tahoma"/>
            <family val="2"/>
          </rPr>
          <t>compared with 1400</t>
        </r>
      </text>
    </comment>
    <comment ref="J46" authorId="0">
      <text>
        <r>
          <rPr>
            <sz val="9"/>
            <color indexed="81"/>
            <rFont val="Tahoma"/>
            <family val="2"/>
          </rPr>
          <t>compared with 1000</t>
        </r>
      </text>
    </comment>
    <comment ref="J47" authorId="0">
      <text>
        <r>
          <rPr>
            <sz val="9"/>
            <color indexed="81"/>
            <rFont val="Tahoma"/>
            <family val="2"/>
          </rPr>
          <t>compared with 1400</t>
        </r>
      </text>
    </comment>
    <comment ref="J57" authorId="0">
      <text>
        <r>
          <rPr>
            <sz val="9"/>
            <color indexed="81"/>
            <rFont val="Tahoma"/>
            <family val="2"/>
          </rPr>
          <t>compared with 1650</t>
        </r>
      </text>
    </comment>
    <comment ref="J58" authorId="0">
      <text>
        <r>
          <rPr>
            <sz val="9"/>
            <color indexed="81"/>
            <rFont val="Tahoma"/>
            <family val="2"/>
          </rPr>
          <t>compared with 1400</t>
        </r>
      </text>
    </comment>
  </commentList>
</comments>
</file>

<file path=xl/comments5.xml><?xml version="1.0" encoding="utf-8"?>
<comments xmlns="http://schemas.openxmlformats.org/spreadsheetml/2006/main">
  <authors>
    <author>IntStudent</author>
    <author>Hiroko</author>
  </authors>
  <commentList>
    <comment ref="J8" authorId="0">
      <text>
        <r>
          <rPr>
            <sz val="9"/>
            <color indexed="81"/>
            <rFont val="Tahoma"/>
            <family val="2"/>
          </rPr>
          <t>compared with -4000</t>
        </r>
      </text>
    </comment>
    <comment ref="N8" authorId="1">
      <text>
        <r>
          <rPr>
            <sz val="9"/>
            <color indexed="81"/>
            <rFont val="Tahoma"/>
            <family val="2"/>
          </rPr>
          <t>considered as the average of preceding years</t>
        </r>
      </text>
    </comment>
    <comment ref="J9" authorId="0">
      <text>
        <r>
          <rPr>
            <sz val="9"/>
            <color indexed="81"/>
            <rFont val="Tahoma"/>
            <family val="2"/>
          </rPr>
          <t>compared with -4000</t>
        </r>
      </text>
    </comment>
    <comment ref="N9" authorId="1">
      <text>
        <r>
          <rPr>
            <sz val="9"/>
            <color indexed="81"/>
            <rFont val="Tahoma"/>
            <family val="2"/>
          </rPr>
          <t>considered as the average of preceding points</t>
        </r>
      </text>
    </comment>
    <comment ref="J13" authorId="0">
      <text>
        <r>
          <rPr>
            <sz val="9"/>
            <color indexed="81"/>
            <rFont val="Tahoma"/>
            <family val="2"/>
          </rPr>
          <t xml:space="preserve">Compared with -2250
</t>
        </r>
      </text>
    </comment>
    <comment ref="J14" authorId="0">
      <text>
        <r>
          <rPr>
            <sz val="9"/>
            <color indexed="81"/>
            <rFont val="Tahoma"/>
            <family val="2"/>
          </rPr>
          <t>compared with -2000</t>
        </r>
      </text>
    </comment>
    <comment ref="J18" authorId="0">
      <text>
        <r>
          <rPr>
            <sz val="9"/>
            <color indexed="81"/>
            <rFont val="Tahoma"/>
            <family val="2"/>
          </rPr>
          <t xml:space="preserve">Compared with -1600
</t>
        </r>
      </text>
    </comment>
    <comment ref="J19" authorId="0">
      <text>
        <r>
          <rPr>
            <sz val="9"/>
            <color indexed="81"/>
            <rFont val="Tahoma"/>
            <family val="2"/>
          </rPr>
          <t>compared with -2000</t>
        </r>
      </text>
    </comment>
    <comment ref="J20" authorId="0">
      <text>
        <r>
          <rPr>
            <sz val="9"/>
            <color indexed="81"/>
            <rFont val="Tahoma"/>
            <family val="2"/>
          </rPr>
          <t xml:space="preserve">Compared with -1250
</t>
        </r>
      </text>
    </comment>
    <comment ref="J21" authorId="0">
      <text>
        <r>
          <rPr>
            <sz val="9"/>
            <color indexed="81"/>
            <rFont val="Tahoma"/>
            <family val="2"/>
          </rPr>
          <t>compared with -2000</t>
        </r>
      </text>
    </comment>
    <comment ref="J25" authorId="0">
      <text>
        <r>
          <rPr>
            <sz val="9"/>
            <color indexed="81"/>
            <rFont val="Tahoma"/>
            <family val="2"/>
          </rPr>
          <t xml:space="preserve">Compared with -1250
</t>
        </r>
      </text>
    </comment>
    <comment ref="J26" authorId="0">
      <text>
        <r>
          <rPr>
            <sz val="9"/>
            <color indexed="81"/>
            <rFont val="Tahoma"/>
            <family val="2"/>
          </rPr>
          <t>compared with -1500</t>
        </r>
      </text>
    </comment>
    <comment ref="J32" authorId="0">
      <text>
        <r>
          <rPr>
            <sz val="9"/>
            <color indexed="81"/>
            <rFont val="Tahoma"/>
            <family val="2"/>
          </rPr>
          <t xml:space="preserve">Compared with -1250
</t>
        </r>
      </text>
    </comment>
    <comment ref="J34" authorId="0">
      <text>
        <r>
          <rPr>
            <sz val="9"/>
            <color indexed="81"/>
            <rFont val="Tahoma"/>
            <family val="2"/>
          </rPr>
          <t>compared with -1000</t>
        </r>
      </text>
    </comment>
    <comment ref="J40" authorId="0">
      <text>
        <r>
          <rPr>
            <sz val="9"/>
            <color indexed="81"/>
            <rFont val="Tahoma"/>
            <family val="2"/>
          </rPr>
          <t xml:space="preserve">Compared with 1
</t>
        </r>
      </text>
    </comment>
    <comment ref="J42" authorId="0">
      <text>
        <r>
          <rPr>
            <sz val="9"/>
            <color indexed="81"/>
            <rFont val="Tahoma"/>
            <family val="2"/>
          </rPr>
          <t>compared with -1000</t>
        </r>
      </text>
    </comment>
    <comment ref="J43" authorId="0">
      <text>
        <r>
          <rPr>
            <sz val="9"/>
            <color indexed="81"/>
            <rFont val="Tahoma"/>
            <family val="2"/>
          </rPr>
          <t xml:space="preserve">Compared with 700
</t>
        </r>
      </text>
    </comment>
    <comment ref="J47" authorId="0">
      <text>
        <r>
          <rPr>
            <sz val="9"/>
            <color indexed="81"/>
            <rFont val="Tahoma"/>
            <family val="2"/>
          </rPr>
          <t>compared with -600</t>
        </r>
      </text>
    </comment>
    <comment ref="K47" authorId="0">
      <text>
        <r>
          <rPr>
            <sz val="9"/>
            <color indexed="81"/>
            <rFont val="Tahoma"/>
            <family val="2"/>
          </rPr>
          <t>compared with -600</t>
        </r>
      </text>
    </comment>
    <comment ref="J51" authorId="0">
      <text>
        <r>
          <rPr>
            <sz val="9"/>
            <color indexed="81"/>
            <rFont val="Tahoma"/>
            <family val="2"/>
          </rPr>
          <t xml:space="preserve">Compared with 700
</t>
        </r>
      </text>
    </comment>
    <comment ref="J53" authorId="0">
      <text>
        <r>
          <rPr>
            <sz val="9"/>
            <color indexed="81"/>
            <rFont val="Tahoma"/>
            <family val="2"/>
          </rPr>
          <t>compared with -600</t>
        </r>
      </text>
    </comment>
    <comment ref="J57" authorId="0">
      <text>
        <r>
          <rPr>
            <sz val="9"/>
            <color indexed="81"/>
            <rFont val="Tahoma"/>
            <family val="2"/>
          </rPr>
          <t xml:space="preserve">Compared with 700
</t>
        </r>
      </text>
    </comment>
    <comment ref="J58" authorId="0">
      <text>
        <r>
          <rPr>
            <sz val="9"/>
            <color indexed="81"/>
            <rFont val="Tahoma"/>
            <family val="2"/>
          </rPr>
          <t xml:space="preserve">compared with 1400
</t>
        </r>
      </text>
    </comment>
    <comment ref="J63" authorId="0">
      <text>
        <r>
          <rPr>
            <sz val="9"/>
            <color indexed="81"/>
            <rFont val="Tahoma"/>
            <family val="2"/>
          </rPr>
          <t xml:space="preserve">Compared with 1850
</t>
        </r>
      </text>
    </comment>
    <comment ref="J64" authorId="0">
      <text>
        <r>
          <rPr>
            <sz val="9"/>
            <color indexed="81"/>
            <rFont val="Tahoma"/>
            <family val="2"/>
          </rPr>
          <t xml:space="preserve">compared with 1400
</t>
        </r>
      </text>
    </comment>
  </commentList>
</comments>
</file>

<file path=xl/comments6.xml><?xml version="1.0" encoding="utf-8"?>
<comments xmlns="http://schemas.openxmlformats.org/spreadsheetml/2006/main">
  <authors>
    <author>IntStudent</author>
    <author>Hiroko</author>
  </authors>
  <commentList>
    <comment ref="J6" authorId="0">
      <text>
        <r>
          <rPr>
            <sz val="9"/>
            <color indexed="81"/>
            <rFont val="Tahoma"/>
            <family val="2"/>
          </rPr>
          <t xml:space="preserve">compared with -2400
</t>
        </r>
      </text>
    </comment>
    <comment ref="N6" authorId="1">
      <text>
        <r>
          <rPr>
            <sz val="9"/>
            <color indexed="81"/>
            <rFont val="Tahoma"/>
            <family val="2"/>
          </rPr>
          <t>Considered as the average of preceding years</t>
        </r>
      </text>
    </comment>
    <comment ref="J8" authorId="0">
      <text>
        <r>
          <rPr>
            <sz val="9"/>
            <color indexed="81"/>
            <rFont val="Tahoma"/>
            <family val="2"/>
          </rPr>
          <t xml:space="preserve">compared with -2400
</t>
        </r>
      </text>
    </comment>
    <comment ref="N8" authorId="1">
      <text>
        <r>
          <rPr>
            <sz val="9"/>
            <color indexed="81"/>
            <rFont val="Tahoma"/>
            <family val="2"/>
          </rPr>
          <t>Considered as the average of preceding years</t>
        </r>
      </text>
    </comment>
    <comment ref="J12" authorId="0">
      <text>
        <r>
          <rPr>
            <sz val="9"/>
            <color indexed="81"/>
            <rFont val="Tahoma"/>
            <family val="2"/>
          </rPr>
          <t xml:space="preserve">compared with -2200
</t>
        </r>
      </text>
    </comment>
    <comment ref="J15" authorId="0">
      <text>
        <r>
          <rPr>
            <sz val="9"/>
            <color indexed="81"/>
            <rFont val="Tahoma"/>
            <family val="2"/>
          </rPr>
          <t>compared with -2000</t>
        </r>
      </text>
    </comment>
    <comment ref="J16" authorId="0">
      <text>
        <r>
          <rPr>
            <sz val="9"/>
            <color indexed="81"/>
            <rFont val="Tahoma"/>
            <family val="2"/>
          </rPr>
          <t xml:space="preserve">compared with -300
</t>
        </r>
      </text>
    </comment>
    <comment ref="J20" authorId="0">
      <text>
        <r>
          <rPr>
            <sz val="9"/>
            <color indexed="81"/>
            <rFont val="Tahoma"/>
            <family val="2"/>
          </rPr>
          <t>compared with -2000</t>
        </r>
      </text>
    </comment>
    <comment ref="J22" authorId="0">
      <text>
        <r>
          <rPr>
            <sz val="9"/>
            <color indexed="81"/>
            <rFont val="Tahoma"/>
            <family val="2"/>
          </rPr>
          <t xml:space="preserve">compared with -300
</t>
        </r>
      </text>
    </comment>
    <comment ref="J23" authorId="0">
      <text>
        <r>
          <rPr>
            <sz val="9"/>
            <color indexed="81"/>
            <rFont val="Tahoma"/>
            <family val="2"/>
          </rPr>
          <t>compared with -2000</t>
        </r>
      </text>
    </comment>
    <comment ref="J24" authorId="0">
      <text>
        <r>
          <rPr>
            <sz val="9"/>
            <color indexed="81"/>
            <rFont val="Tahoma"/>
            <family val="2"/>
          </rPr>
          <t xml:space="preserve">compared with -300
</t>
        </r>
      </text>
    </comment>
    <comment ref="J25" authorId="0">
      <text>
        <r>
          <rPr>
            <sz val="9"/>
            <color indexed="81"/>
            <rFont val="Tahoma"/>
            <family val="2"/>
          </rPr>
          <t>compared with 1</t>
        </r>
      </text>
    </comment>
    <comment ref="J27" authorId="0">
      <text>
        <r>
          <rPr>
            <sz val="9"/>
            <color indexed="81"/>
            <rFont val="Tahoma"/>
            <family val="2"/>
          </rPr>
          <t>compared with 100</t>
        </r>
      </text>
    </comment>
    <comment ref="J29" authorId="0">
      <text>
        <r>
          <rPr>
            <sz val="9"/>
            <color indexed="81"/>
            <rFont val="Tahoma"/>
            <family val="2"/>
          </rPr>
          <t>compared with 400</t>
        </r>
      </text>
    </comment>
    <comment ref="J30" authorId="0">
      <text>
        <r>
          <rPr>
            <sz val="9"/>
            <color indexed="81"/>
            <rFont val="Tahoma"/>
            <family val="2"/>
          </rPr>
          <t>compared with 600</t>
        </r>
      </text>
    </comment>
    <comment ref="J32" authorId="0">
      <text>
        <r>
          <rPr>
            <sz val="9"/>
            <color indexed="81"/>
            <rFont val="Tahoma"/>
            <family val="2"/>
          </rPr>
          <t>compared with 800</t>
        </r>
      </text>
    </comment>
    <comment ref="J36" authorId="0">
      <text>
        <r>
          <rPr>
            <sz val="9"/>
            <color indexed="81"/>
            <rFont val="Tahoma"/>
            <family val="2"/>
          </rPr>
          <t>compared with 600</t>
        </r>
      </text>
    </comment>
    <comment ref="J38" authorId="0">
      <text>
        <r>
          <rPr>
            <sz val="9"/>
            <color indexed="81"/>
            <rFont val="Tahoma"/>
            <family val="2"/>
          </rPr>
          <t>compared with 800</t>
        </r>
      </text>
    </comment>
    <comment ref="J41" authorId="0">
      <text>
        <r>
          <rPr>
            <sz val="9"/>
            <color indexed="81"/>
            <rFont val="Tahoma"/>
            <family val="2"/>
          </rPr>
          <t>compared with 1500</t>
        </r>
      </text>
    </comment>
    <comment ref="J43" authorId="0">
      <text>
        <r>
          <rPr>
            <sz val="9"/>
            <color indexed="81"/>
            <rFont val="Tahoma"/>
            <family val="2"/>
          </rPr>
          <t>compared with 1300</t>
        </r>
      </text>
    </comment>
    <comment ref="J48" authorId="0">
      <text>
        <r>
          <rPr>
            <sz val="9"/>
            <color indexed="81"/>
            <rFont val="Tahoma"/>
            <family val="2"/>
          </rPr>
          <t>compared with 1700</t>
        </r>
      </text>
    </comment>
    <comment ref="J49" authorId="0">
      <text>
        <r>
          <rPr>
            <sz val="9"/>
            <color indexed="81"/>
            <rFont val="Tahoma"/>
            <family val="2"/>
          </rPr>
          <t>compared with 1300</t>
        </r>
      </text>
    </comment>
    <comment ref="J51" authorId="0">
      <text>
        <r>
          <rPr>
            <sz val="9"/>
            <color indexed="81"/>
            <rFont val="Tahoma"/>
            <family val="2"/>
          </rPr>
          <t>compared with 1914</t>
        </r>
      </text>
    </comment>
  </commentList>
</comments>
</file>

<file path=xl/sharedStrings.xml><?xml version="1.0" encoding="utf-8"?>
<sst xmlns="http://schemas.openxmlformats.org/spreadsheetml/2006/main" count="530" uniqueCount="140">
  <si>
    <t>Ur</t>
  </si>
  <si>
    <t>Girsu</t>
  </si>
  <si>
    <t>Mari</t>
  </si>
  <si>
    <t>Babylon</t>
  </si>
  <si>
    <t>Eridu</t>
  </si>
  <si>
    <t>each cell</t>
  </si>
  <si>
    <t>short-term</t>
  </si>
  <si>
    <t>% chage</t>
  </si>
  <si>
    <t>(+) 33%</t>
  </si>
  <si>
    <t>(-) 33%</t>
  </si>
  <si>
    <t>division-1</t>
  </si>
  <si>
    <t>count</t>
  </si>
  <si>
    <t>% change</t>
  </si>
  <si>
    <t>comparison</t>
  </si>
  <si>
    <t>Pop. (k)</t>
  </si>
  <si>
    <t xml:space="preserve">Year </t>
  </si>
  <si>
    <t>City Name</t>
  </si>
  <si>
    <t>Hierakonpolis</t>
  </si>
  <si>
    <t>Memphis</t>
  </si>
  <si>
    <t>Avaris</t>
  </si>
  <si>
    <t>Thebes</t>
  </si>
  <si>
    <t>Uruk</t>
  </si>
  <si>
    <t>Carthage</t>
  </si>
  <si>
    <t>Alexandria</t>
  </si>
  <si>
    <t>Rome</t>
  </si>
  <si>
    <t>Constantinople</t>
  </si>
  <si>
    <t>Baghdad</t>
  </si>
  <si>
    <t>Cairo</t>
  </si>
  <si>
    <t>London</t>
  </si>
  <si>
    <t>Erlitou</t>
  </si>
  <si>
    <t>Zhengzhou</t>
  </si>
  <si>
    <t>Anyang/Yinxu</t>
  </si>
  <si>
    <t>Luoyang</t>
  </si>
  <si>
    <t>Chang'an</t>
  </si>
  <si>
    <t>Kaifeng</t>
  </si>
  <si>
    <t>Hangzhou</t>
  </si>
  <si>
    <t>Beijing</t>
  </si>
  <si>
    <t>Nanjing</t>
  </si>
  <si>
    <t>Rajagriha</t>
  </si>
  <si>
    <t>Vaishali</t>
  </si>
  <si>
    <t>Pataliputra</t>
  </si>
  <si>
    <t>Taxila</t>
  </si>
  <si>
    <t>Madurai</t>
  </si>
  <si>
    <t>Kanauji</t>
  </si>
  <si>
    <t>Angkor</t>
  </si>
  <si>
    <t>Kalyan</t>
  </si>
  <si>
    <t>Delhi</t>
  </si>
  <si>
    <t>Vijayanagar</t>
  </si>
  <si>
    <t>Ayutthaya</t>
  </si>
  <si>
    <t>Murshidabad</t>
  </si>
  <si>
    <t>Bombay</t>
  </si>
  <si>
    <t>Calcutta</t>
  </si>
  <si>
    <t>Table of contents:</t>
  </si>
  <si>
    <t>1. Mesopotamia count</t>
  </si>
  <si>
    <t>2. Egypt count</t>
  </si>
  <si>
    <t>3. Central PMN count</t>
  </si>
  <si>
    <t>4. East Asia count</t>
  </si>
  <si>
    <t>5. South Asia count</t>
  </si>
  <si>
    <t xml:space="preserve">Notes: </t>
  </si>
  <si>
    <t>decreasing size (negative change)</t>
  </si>
  <si>
    <t xml:space="preserve">top of cycle </t>
  </si>
  <si>
    <t xml:space="preserve">bottom of cycle </t>
  </si>
  <si>
    <t>notes are indicated for the year of comparison (3 cycle top/bottom comparisons)</t>
  </si>
  <si>
    <t xml:space="preserve">Cities Count Tables </t>
  </si>
  <si>
    <t xml:space="preserve"> Jiangzhai, Jiahu, </t>
  </si>
  <si>
    <t>Xipo</t>
  </si>
  <si>
    <t>Dadiwan</t>
  </si>
  <si>
    <t>Taosi, Liangchengzhen, Yaowangcheng</t>
  </si>
  <si>
    <t>Fengcheng-Nanshui</t>
  </si>
  <si>
    <t>Anyang</t>
  </si>
  <si>
    <t>Luoyi, Feng</t>
  </si>
  <si>
    <t>Linzi, Luoyi</t>
  </si>
  <si>
    <t>Linzi</t>
  </si>
  <si>
    <t>Linzi, Qufu, Luoyi, Xinzheng, Wuyang</t>
  </si>
  <si>
    <t>Pingyang, Chang’an, Luoyang, Xuchang, Ye</t>
  </si>
  <si>
    <t>Pingcheng</t>
  </si>
  <si>
    <t>Daxingcheng / Chang’an</t>
  </si>
  <si>
    <t xml:space="preserve">Nanjing </t>
  </si>
  <si>
    <t>Tokyo</t>
  </si>
  <si>
    <t xml:space="preserve">average of </t>
  </si>
  <si>
    <t>Basta</t>
  </si>
  <si>
    <t>Memphis / Thebes</t>
  </si>
  <si>
    <t>Tell Brak</t>
  </si>
  <si>
    <t>Uruk, Tell Brak</t>
  </si>
  <si>
    <t>Uruk, Susa, Tell Brak</t>
  </si>
  <si>
    <t>Lagash / Nippur</t>
  </si>
  <si>
    <t>Girsu / Mari</t>
  </si>
  <si>
    <t>Ebla / Nippur</t>
  </si>
  <si>
    <t>Isin / Larsa</t>
  </si>
  <si>
    <t xml:space="preserve">Babylon </t>
  </si>
  <si>
    <t>Sapinujwa</t>
  </si>
  <si>
    <t>Susa</t>
  </si>
  <si>
    <t>Nimrud/Kalhu</t>
  </si>
  <si>
    <t>Nineveh</t>
  </si>
  <si>
    <t>Basra</t>
  </si>
  <si>
    <t xml:space="preserve"> Isfahan</t>
  </si>
  <si>
    <t>Aleppo</t>
  </si>
  <si>
    <t>Uruk, Thebes</t>
  </si>
  <si>
    <t>Alexandria, perhaps Rome</t>
  </si>
  <si>
    <t>Ctesiphon</t>
  </si>
  <si>
    <t>Merv / Constantinople</t>
  </si>
  <si>
    <t>Baghdad, Cairo, Constantinople</t>
  </si>
  <si>
    <t>London and Constantinople</t>
  </si>
  <si>
    <t>New York</t>
  </si>
  <si>
    <t>Mohenjo-Daro</t>
  </si>
  <si>
    <t>Dholavira, Mohenjo-Daro, Rakhigarhi</t>
  </si>
  <si>
    <t>Pataliputra/Vaishali</t>
  </si>
  <si>
    <t>Patna/Pataliputra</t>
  </si>
  <si>
    <t>Vaishali, Paliputra, Taxila, Anuradha-Pura</t>
  </si>
  <si>
    <t>Anuradhapura</t>
  </si>
  <si>
    <t>Patna</t>
  </si>
  <si>
    <t>Kanauji/Anuradhapura/Sri Ksetra</t>
  </si>
  <si>
    <t>Kanauji/Manyakheta/ Anhilwara/Thanjavur/Amuradhapura/Angkhor</t>
  </si>
  <si>
    <t>Pegu</t>
  </si>
  <si>
    <t>Bijapur</t>
  </si>
  <si>
    <t>Amarapura</t>
  </si>
  <si>
    <t>with</t>
  </si>
  <si>
    <t>Basra / Kufa</t>
  </si>
  <si>
    <t>prev avr 3s</t>
  </si>
  <si>
    <t>3 largests /smallest</t>
  </si>
  <si>
    <t>Urna</t>
  </si>
  <si>
    <t>Susa (Shush)</t>
  </si>
  <si>
    <t>Mesopotamia: from -3700 ~-1450 (yrs)</t>
  </si>
  <si>
    <t>Egypt: From -2500~-1500 (yrs)</t>
  </si>
  <si>
    <t>East Asia: from -1750 or from - 2000 ?~1830 (yrs)</t>
  </si>
  <si>
    <t>South Asia: from -500 ~1008  (yrs)</t>
  </si>
  <si>
    <t>Central PMN: from -1500 ~2000 (3500 yrs)</t>
  </si>
  <si>
    <t xml:space="preserve">total </t>
  </si>
  <si>
    <t xml:space="preserve">-2500~-1500 </t>
  </si>
  <si>
    <t>-1500 ~2000</t>
  </si>
  <si>
    <t>-500 ~1000</t>
  </si>
  <si>
    <t>-1750 ~ 1825</t>
  </si>
  <si>
    <t xml:space="preserve"> -3700~-1450</t>
  </si>
  <si>
    <t>Pi-Ramesses</t>
  </si>
  <si>
    <t>v. 5-7-12</t>
  </si>
  <si>
    <t>Morris (2010 a, p. 118)</t>
  </si>
  <si>
    <t>east asia City Name</t>
  </si>
  <si>
    <t>central city name</t>
  </si>
  <si>
    <t>east asia Pop. (k)</t>
  </si>
  <si>
    <t>central Pop. 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</si>
</sst>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9"/>
      <color indexed="81"/>
      <name val="Tahoma"/>
      <family val="2"/>
    </font>
    <font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9" fontId="1" fillId="0" borderId="0" applyFont="0" applyFill="0" applyBorder="0" applyAlignment="0" applyProtection="0"/>
  </cellStyleXfs>
  <cellXfs count="233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6" fillId="0" borderId="0" xfId="2" applyFont="1" applyAlignment="1">
      <alignment horizontal="center"/>
    </xf>
    <xf numFmtId="0" fontId="6" fillId="0" borderId="0" xfId="0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9" fontId="6" fillId="2" borderId="0" xfId="2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9" fontId="6" fillId="0" borderId="0" xfId="2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6" fillId="0" borderId="0" xfId="2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2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5" fillId="3" borderId="0" xfId="2" applyFont="1" applyFill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9" fontId="5" fillId="3" borderId="2" xfId="2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2" fontId="5" fillId="5" borderId="0" xfId="0" applyNumberFormat="1" applyFont="1" applyFill="1" applyAlignment="1">
      <alignment horizontal="center"/>
    </xf>
    <xf numFmtId="9" fontId="5" fillId="5" borderId="0" xfId="2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9" fontId="5" fillId="6" borderId="0" xfId="2" applyFont="1" applyFill="1" applyAlignment="1">
      <alignment horizontal="center"/>
    </xf>
    <xf numFmtId="9" fontId="5" fillId="3" borderId="0" xfId="2" applyFont="1" applyFill="1" applyAlignment="1">
      <alignment horizontal="center"/>
    </xf>
    <xf numFmtId="1" fontId="5" fillId="5" borderId="0" xfId="0" applyNumberFormat="1" applyFont="1" applyFill="1" applyAlignment="1">
      <alignment horizontal="center"/>
    </xf>
    <xf numFmtId="1" fontId="5" fillId="6" borderId="0" xfId="0" applyNumberFormat="1" applyFont="1" applyFill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9" fontId="5" fillId="3" borderId="2" xfId="2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" fontId="5" fillId="5" borderId="2" xfId="0" applyNumberFormat="1" applyFont="1" applyFill="1" applyBorder="1" applyAlignment="1">
      <alignment horizontal="center"/>
    </xf>
    <xf numFmtId="9" fontId="5" fillId="5" borderId="2" xfId="2" applyFont="1" applyFill="1" applyBorder="1" applyAlignment="1">
      <alignment horizontal="center"/>
    </xf>
    <xf numFmtId="1" fontId="5" fillId="5" borderId="2" xfId="2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9" fontId="5" fillId="6" borderId="2" xfId="2" applyFont="1" applyFill="1" applyBorder="1" applyAlignment="1">
      <alignment horizontal="center"/>
    </xf>
    <xf numFmtId="1" fontId="5" fillId="6" borderId="2" xfId="2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6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9" fontId="6" fillId="2" borderId="0" xfId="2" applyFont="1" applyFill="1" applyAlignment="1">
      <alignment horizontal="center"/>
    </xf>
    <xf numFmtId="0" fontId="6" fillId="0" borderId="4" xfId="0" applyFont="1" applyBorder="1" applyAlignment="1">
      <alignment horizontal="center"/>
    </xf>
    <xf numFmtId="9" fontId="6" fillId="0" borderId="0" xfId="2" applyFont="1" applyFill="1" applyAlignment="1">
      <alignment horizontal="center"/>
    </xf>
    <xf numFmtId="0" fontId="3" fillId="0" borderId="0" xfId="0" applyFont="1"/>
    <xf numFmtId="0" fontId="2" fillId="0" borderId="2" xfId="0" applyFont="1" applyBorder="1"/>
    <xf numFmtId="0" fontId="8" fillId="0" borderId="0" xfId="0" quotePrefix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8" fillId="2" borderId="0" xfId="0" quotePrefix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9" fontId="8" fillId="2" borderId="0" xfId="2" applyFon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8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" fontId="8" fillId="2" borderId="0" xfId="0" applyNumberFormat="1" applyFont="1" applyFill="1" applyAlignment="1" applyProtection="1">
      <alignment horizontal="center"/>
      <protection locked="0"/>
    </xf>
    <xf numFmtId="0" fontId="8" fillId="2" borderId="0" xfId="0" applyNumberFormat="1" applyFont="1" applyFill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3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/>
    </xf>
    <xf numFmtId="9" fontId="5" fillId="0" borderId="0" xfId="2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6" fillId="0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/>
    <xf numFmtId="0" fontId="8" fillId="0" borderId="0" xfId="0" quotePrefix="1" applyFont="1" applyFill="1" applyAlignment="1">
      <alignment horizontal="center"/>
    </xf>
    <xf numFmtId="0" fontId="6" fillId="0" borderId="0" xfId="0" applyFont="1" applyFill="1"/>
    <xf numFmtId="0" fontId="8" fillId="2" borderId="0" xfId="0" quotePrefix="1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7" fillId="0" borderId="2" xfId="0" applyFont="1" applyBorder="1"/>
    <xf numFmtId="0" fontId="7" fillId="0" borderId="3" xfId="0" applyFont="1" applyBorder="1"/>
    <xf numFmtId="0" fontId="12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 wrapText="1"/>
    </xf>
    <xf numFmtId="0" fontId="8" fillId="0" borderId="0" xfId="1" applyFont="1" applyFill="1" applyBorder="1" applyAlignment="1">
      <alignment horizontal="center"/>
    </xf>
    <xf numFmtId="0" fontId="8" fillId="0" borderId="0" xfId="0" quotePrefix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9" fontId="6" fillId="0" borderId="0" xfId="2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/>
    <xf numFmtId="0" fontId="8" fillId="2" borderId="0" xfId="0" applyFont="1" applyFill="1" applyAlignment="1">
      <alignment horizontal="center" wrapText="1"/>
    </xf>
    <xf numFmtId="0" fontId="8" fillId="2" borderId="0" xfId="1" applyFont="1" applyFill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quotePrefix="1" applyFont="1" applyFill="1" applyBorder="1" applyAlignment="1">
      <alignment horizontal="center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9" fontId="8" fillId="0" borderId="0" xfId="2" applyFont="1" applyFill="1" applyAlignment="1">
      <alignment horizontal="center"/>
    </xf>
    <xf numFmtId="0" fontId="0" fillId="0" borderId="0" xfId="0" applyFill="1" applyAlignment="1">
      <alignment horizontal="center"/>
    </xf>
    <xf numFmtId="1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/>
    <xf numFmtId="0" fontId="10" fillId="0" borderId="0" xfId="0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9" fontId="8" fillId="0" borderId="0" xfId="2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9" fontId="6" fillId="2" borderId="0" xfId="2" applyFont="1" applyFill="1" applyBorder="1" applyAlignment="1">
      <alignment horizontal="center"/>
    </xf>
    <xf numFmtId="0" fontId="6" fillId="2" borderId="0" xfId="0" applyFont="1" applyFill="1" applyBorder="1"/>
    <xf numFmtId="0" fontId="0" fillId="2" borderId="0" xfId="0" applyFill="1" applyBorder="1"/>
    <xf numFmtId="1" fontId="8" fillId="2" borderId="0" xfId="1" applyNumberFormat="1" applyFont="1" applyFill="1" applyBorder="1" applyAlignment="1">
      <alignment horizontal="center"/>
    </xf>
    <xf numFmtId="1" fontId="8" fillId="0" borderId="2" xfId="1" applyNumberFormat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8" fillId="0" borderId="5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6" fillId="7" borderId="0" xfId="0" applyFont="1" applyFill="1" applyAlignment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/>
      <protection locked="0"/>
    </xf>
    <xf numFmtId="2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0" fillId="0" borderId="0" xfId="0" applyNumberFormat="1" applyFill="1"/>
    <xf numFmtId="1" fontId="0" fillId="2" borderId="0" xfId="0" applyNumberFormat="1" applyFill="1"/>
    <xf numFmtId="1" fontId="8" fillId="2" borderId="0" xfId="0" applyNumberFormat="1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9" fillId="2" borderId="0" xfId="0" applyNumberFormat="1" applyFont="1" applyFill="1" applyAlignment="1">
      <alignment horizontal="center"/>
    </xf>
    <xf numFmtId="2" fontId="0" fillId="0" borderId="0" xfId="0" applyNumberFormat="1"/>
    <xf numFmtId="0" fontId="8" fillId="0" borderId="4" xfId="0" applyFont="1" applyBorder="1" applyAlignment="1">
      <alignment horizontal="center"/>
    </xf>
    <xf numFmtId="0" fontId="2" fillId="0" borderId="0" xfId="0" applyFont="1" applyBorder="1"/>
    <xf numFmtId="9" fontId="8" fillId="0" borderId="0" xfId="2" applyFont="1" applyAlignment="1">
      <alignment horizontal="center" vertical="center"/>
    </xf>
    <xf numFmtId="9" fontId="8" fillId="2" borderId="0" xfId="2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9" fontId="3" fillId="0" borderId="0" xfId="2" applyFont="1" applyFill="1"/>
    <xf numFmtId="2" fontId="6" fillId="2" borderId="0" xfId="0" applyNumberFormat="1" applyFont="1" applyFill="1"/>
    <xf numFmtId="0" fontId="6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9" fontId="8" fillId="0" borderId="0" xfId="2" applyFont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6" xfId="0" applyNumberFormat="1" applyFont="1" applyFill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9" fontId="6" fillId="0" borderId="2" xfId="2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9" fontId="6" fillId="0" borderId="6" xfId="2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9" fontId="6" fillId="2" borderId="6" xfId="2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9" fontId="8" fillId="2" borderId="6" xfId="2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0" xfId="0" applyFont="1" applyFill="1" applyBorder="1"/>
    <xf numFmtId="1" fontId="8" fillId="2" borderId="6" xfId="1" applyNumberFormat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6" fillId="2" borderId="6" xfId="0" applyFont="1" applyFill="1" applyBorder="1"/>
    <xf numFmtId="0" fontId="5" fillId="0" borderId="0" xfId="0" applyFont="1" applyFill="1" applyAlignment="1">
      <alignment horizontal="center"/>
    </xf>
    <xf numFmtId="9" fontId="5" fillId="0" borderId="0" xfId="2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2" xfId="1" applyFont="1" applyBorder="1" applyAlignment="1">
      <alignment horizontal="center"/>
    </xf>
    <xf numFmtId="1" fontId="9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2" xfId="0" quotePrefix="1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0" fillId="0" borderId="2" xfId="0" applyBorder="1"/>
    <xf numFmtId="0" fontId="2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 locked="0"/>
    </xf>
    <xf numFmtId="2" fontId="9" fillId="0" borderId="0" xfId="0" applyNumberFormat="1" applyFont="1" applyFill="1" applyAlignment="1">
      <alignment horizontal="center"/>
    </xf>
    <xf numFmtId="9" fontId="9" fillId="0" borderId="0" xfId="2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9" fontId="6" fillId="0" borderId="2" xfId="2" applyFont="1" applyFill="1" applyBorder="1" applyAlignment="1">
      <alignment horizontal="center"/>
    </xf>
    <xf numFmtId="0" fontId="7" fillId="0" borderId="2" xfId="0" applyFont="1" applyFill="1" applyBorder="1"/>
    <xf numFmtId="9" fontId="6" fillId="0" borderId="0" xfId="2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3">
    <cellStyle name="Normal" xfId="0" builtinId="0"/>
    <cellStyle name="Normal_citidata (uniterpolated)" xfId="1"/>
    <cellStyle name="Percent" xfId="2" builtinId="5"/>
  </cellStyles>
  <dxfs count="18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5" Type="http://schemas.openxmlformats.org/officeDocument/2006/relationships/chartsheet" Target="chartsheets/sheet1.xml"/><Relationship Id="rId15" Type="http://schemas.openxmlformats.org/officeDocument/2006/relationships/calcChain" Target="calcChain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cat>
            <c:numRef>
              <c:f>Sheet3!$A$2:$A$48</c:f>
              <c:numCache>
                <c:formatCode>General</c:formatCode>
                <c:ptCount val="47"/>
                <c:pt idx="0">
                  <c:v>-1500</c:v>
                </c:pt>
                <c:pt idx="1">
                  <c:v>-1400</c:v>
                </c:pt>
                <c:pt idx="2">
                  <c:v>-1360</c:v>
                </c:pt>
                <c:pt idx="3">
                  <c:v>-1300</c:v>
                </c:pt>
                <c:pt idx="4">
                  <c:v>-1200</c:v>
                </c:pt>
                <c:pt idx="5">
                  <c:v>-1100</c:v>
                </c:pt>
                <c:pt idx="6">
                  <c:v>-1000</c:v>
                </c:pt>
                <c:pt idx="7">
                  <c:v>-900</c:v>
                </c:pt>
                <c:pt idx="8">
                  <c:v>-800</c:v>
                </c:pt>
                <c:pt idx="9">
                  <c:v>-700</c:v>
                </c:pt>
                <c:pt idx="10">
                  <c:v>-650</c:v>
                </c:pt>
                <c:pt idx="11">
                  <c:v>-600</c:v>
                </c:pt>
                <c:pt idx="12">
                  <c:v>-500</c:v>
                </c:pt>
                <c:pt idx="13">
                  <c:v>-400</c:v>
                </c:pt>
                <c:pt idx="14">
                  <c:v>-300</c:v>
                </c:pt>
                <c:pt idx="15">
                  <c:v>-200</c:v>
                </c:pt>
                <c:pt idx="16">
                  <c:v>-100</c:v>
                </c:pt>
                <c:pt idx="17">
                  <c:v>1</c:v>
                </c:pt>
                <c:pt idx="18">
                  <c:v>100</c:v>
                </c:pt>
                <c:pt idx="19">
                  <c:v>200</c:v>
                </c:pt>
                <c:pt idx="20">
                  <c:v>300</c:v>
                </c:pt>
                <c:pt idx="21">
                  <c:v>400</c:v>
                </c:pt>
                <c:pt idx="22">
                  <c:v>500</c:v>
                </c:pt>
                <c:pt idx="23">
                  <c:v>600</c:v>
                </c:pt>
                <c:pt idx="24">
                  <c:v>700</c:v>
                </c:pt>
                <c:pt idx="25">
                  <c:v>800</c:v>
                </c:pt>
                <c:pt idx="26">
                  <c:v>900</c:v>
                </c:pt>
                <c:pt idx="27">
                  <c:v>1000</c:v>
                </c:pt>
                <c:pt idx="28">
                  <c:v>1100</c:v>
                </c:pt>
                <c:pt idx="29">
                  <c:v>1200</c:v>
                </c:pt>
                <c:pt idx="30">
                  <c:v>1300</c:v>
                </c:pt>
                <c:pt idx="31">
                  <c:v>1400</c:v>
                </c:pt>
                <c:pt idx="32">
                  <c:v>1450</c:v>
                </c:pt>
                <c:pt idx="33">
                  <c:v>1500</c:v>
                </c:pt>
                <c:pt idx="34">
                  <c:v>1550</c:v>
                </c:pt>
                <c:pt idx="35">
                  <c:v>1575</c:v>
                </c:pt>
                <c:pt idx="36">
                  <c:v>1600</c:v>
                </c:pt>
                <c:pt idx="37">
                  <c:v>1700</c:v>
                </c:pt>
                <c:pt idx="38">
                  <c:v>1750</c:v>
                </c:pt>
                <c:pt idx="39">
                  <c:v>1800</c:v>
                </c:pt>
                <c:pt idx="40">
                  <c:v>1825</c:v>
                </c:pt>
                <c:pt idx="41">
                  <c:v>1850</c:v>
                </c:pt>
                <c:pt idx="42">
                  <c:v>1875</c:v>
                </c:pt>
                <c:pt idx="43">
                  <c:v>1900</c:v>
                </c:pt>
                <c:pt idx="44">
                  <c:v>1914</c:v>
                </c:pt>
                <c:pt idx="45">
                  <c:v>1925</c:v>
                </c:pt>
                <c:pt idx="46">
                  <c:v>1950</c:v>
                </c:pt>
              </c:numCache>
            </c:numRef>
          </c:cat>
          <c:val>
            <c:numRef>
              <c:f>Sheet3!$B$2:$B$45</c:f>
              <c:numCache>
                <c:formatCode>General</c:formatCode>
                <c:ptCount val="44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50</c:v>
                </c:pt>
                <c:pt idx="5">
                  <c:v>50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55</c:v>
                </c:pt>
                <c:pt idx="10">
                  <c:v>80</c:v>
                </c:pt>
                <c:pt idx="11">
                  <c:v>65</c:v>
                </c:pt>
                <c:pt idx="12">
                  <c:v>80</c:v>
                </c:pt>
                <c:pt idx="13">
                  <c:v>100</c:v>
                </c:pt>
                <c:pt idx="14">
                  <c:v>125</c:v>
                </c:pt>
                <c:pt idx="15">
                  <c:v>250</c:v>
                </c:pt>
                <c:pt idx="16">
                  <c:v>357</c:v>
                </c:pt>
                <c:pt idx="17">
                  <c:v>500</c:v>
                </c:pt>
                <c:pt idx="18">
                  <c:v>420</c:v>
                </c:pt>
                <c:pt idx="19">
                  <c:v>120</c:v>
                </c:pt>
                <c:pt idx="20">
                  <c:v>140</c:v>
                </c:pt>
                <c:pt idx="21">
                  <c:v>200</c:v>
                </c:pt>
                <c:pt idx="22">
                  <c:v>200</c:v>
                </c:pt>
                <c:pt idx="23">
                  <c:v>600</c:v>
                </c:pt>
                <c:pt idx="24">
                  <c:v>1000</c:v>
                </c:pt>
                <c:pt idx="25">
                  <c:v>1000</c:v>
                </c:pt>
                <c:pt idx="26">
                  <c:v>750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800</c:v>
                </c:pt>
                <c:pt idx="31">
                  <c:v>500</c:v>
                </c:pt>
                <c:pt idx="32">
                  <c:v>600</c:v>
                </c:pt>
                <c:pt idx="33">
                  <c:v>678</c:v>
                </c:pt>
                <c:pt idx="34">
                  <c:v>690</c:v>
                </c:pt>
                <c:pt idx="35">
                  <c:v>706</c:v>
                </c:pt>
                <c:pt idx="36">
                  <c:v>700</c:v>
                </c:pt>
                <c:pt idx="37">
                  <c:v>650</c:v>
                </c:pt>
                <c:pt idx="38">
                  <c:v>900</c:v>
                </c:pt>
                <c:pt idx="39">
                  <c:v>1100</c:v>
                </c:pt>
                <c:pt idx="40">
                  <c:v>1350</c:v>
                </c:pt>
                <c:pt idx="41">
                  <c:v>1648</c:v>
                </c:pt>
                <c:pt idx="42">
                  <c:v>900</c:v>
                </c:pt>
                <c:pt idx="43">
                  <c:v>1750</c:v>
                </c:pt>
              </c:numCache>
            </c:numRef>
          </c:val>
          <c:smooth val="0"/>
        </c:ser>
        <c:ser>
          <c:idx val="2"/>
          <c:order val="1"/>
          <c:cat>
            <c:numRef>
              <c:f>Sheet3!$A$2:$A$48</c:f>
              <c:numCache>
                <c:formatCode>General</c:formatCode>
                <c:ptCount val="47"/>
                <c:pt idx="0">
                  <c:v>-1500</c:v>
                </c:pt>
                <c:pt idx="1">
                  <c:v>-1400</c:v>
                </c:pt>
                <c:pt idx="2">
                  <c:v>-1360</c:v>
                </c:pt>
                <c:pt idx="3">
                  <c:v>-1300</c:v>
                </c:pt>
                <c:pt idx="4">
                  <c:v>-1200</c:v>
                </c:pt>
                <c:pt idx="5">
                  <c:v>-1100</c:v>
                </c:pt>
                <c:pt idx="6">
                  <c:v>-1000</c:v>
                </c:pt>
                <c:pt idx="7">
                  <c:v>-900</c:v>
                </c:pt>
                <c:pt idx="8">
                  <c:v>-800</c:v>
                </c:pt>
                <c:pt idx="9">
                  <c:v>-700</c:v>
                </c:pt>
                <c:pt idx="10">
                  <c:v>-650</c:v>
                </c:pt>
                <c:pt idx="11">
                  <c:v>-600</c:v>
                </c:pt>
                <c:pt idx="12">
                  <c:v>-500</c:v>
                </c:pt>
                <c:pt idx="13">
                  <c:v>-400</c:v>
                </c:pt>
                <c:pt idx="14">
                  <c:v>-300</c:v>
                </c:pt>
                <c:pt idx="15">
                  <c:v>-200</c:v>
                </c:pt>
                <c:pt idx="16">
                  <c:v>-100</c:v>
                </c:pt>
                <c:pt idx="17">
                  <c:v>1</c:v>
                </c:pt>
                <c:pt idx="18">
                  <c:v>100</c:v>
                </c:pt>
                <c:pt idx="19">
                  <c:v>200</c:v>
                </c:pt>
                <c:pt idx="20">
                  <c:v>300</c:v>
                </c:pt>
                <c:pt idx="21">
                  <c:v>400</c:v>
                </c:pt>
                <c:pt idx="22">
                  <c:v>500</c:v>
                </c:pt>
                <c:pt idx="23">
                  <c:v>600</c:v>
                </c:pt>
                <c:pt idx="24">
                  <c:v>700</c:v>
                </c:pt>
                <c:pt idx="25">
                  <c:v>800</c:v>
                </c:pt>
                <c:pt idx="26">
                  <c:v>900</c:v>
                </c:pt>
                <c:pt idx="27">
                  <c:v>1000</c:v>
                </c:pt>
                <c:pt idx="28">
                  <c:v>1100</c:v>
                </c:pt>
                <c:pt idx="29">
                  <c:v>1200</c:v>
                </c:pt>
                <c:pt idx="30">
                  <c:v>1300</c:v>
                </c:pt>
                <c:pt idx="31">
                  <c:v>1400</c:v>
                </c:pt>
                <c:pt idx="32">
                  <c:v>1450</c:v>
                </c:pt>
                <c:pt idx="33">
                  <c:v>1500</c:v>
                </c:pt>
                <c:pt idx="34">
                  <c:v>1550</c:v>
                </c:pt>
                <c:pt idx="35">
                  <c:v>1575</c:v>
                </c:pt>
                <c:pt idx="36">
                  <c:v>1600</c:v>
                </c:pt>
                <c:pt idx="37">
                  <c:v>1700</c:v>
                </c:pt>
                <c:pt idx="38">
                  <c:v>1750</c:v>
                </c:pt>
                <c:pt idx="39">
                  <c:v>1800</c:v>
                </c:pt>
                <c:pt idx="40">
                  <c:v>1825</c:v>
                </c:pt>
                <c:pt idx="41">
                  <c:v>1850</c:v>
                </c:pt>
                <c:pt idx="42">
                  <c:v>1875</c:v>
                </c:pt>
                <c:pt idx="43">
                  <c:v>1900</c:v>
                </c:pt>
                <c:pt idx="44">
                  <c:v>1914</c:v>
                </c:pt>
                <c:pt idx="45">
                  <c:v>1925</c:v>
                </c:pt>
                <c:pt idx="46">
                  <c:v>1950</c:v>
                </c:pt>
              </c:numCache>
            </c:numRef>
          </c:cat>
          <c:val>
            <c:numRef>
              <c:f>Sheet3!$C$2:$C$45</c:f>
              <c:numCache>
                <c:formatCode>General</c:formatCode>
                <c:ptCount val="44"/>
                <c:pt idx="0">
                  <c:v>75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160</c:v>
                </c:pt>
                <c:pt idx="5">
                  <c:v>120</c:v>
                </c:pt>
                <c:pt idx="6">
                  <c:v>120</c:v>
                </c:pt>
                <c:pt idx="7">
                  <c:v>100</c:v>
                </c:pt>
                <c:pt idx="8">
                  <c:v>100</c:v>
                </c:pt>
                <c:pt idx="9">
                  <c:v>120</c:v>
                </c:pt>
                <c:pt idx="10">
                  <c:v>120</c:v>
                </c:pt>
                <c:pt idx="11">
                  <c:v>200</c:v>
                </c:pt>
                <c:pt idx="12">
                  <c:v>150</c:v>
                </c:pt>
                <c:pt idx="13">
                  <c:v>200</c:v>
                </c:pt>
                <c:pt idx="14">
                  <c:v>500</c:v>
                </c:pt>
                <c:pt idx="15">
                  <c:v>300</c:v>
                </c:pt>
                <c:pt idx="16">
                  <c:v>400</c:v>
                </c:pt>
                <c:pt idx="17">
                  <c:v>1000</c:v>
                </c:pt>
                <c:pt idx="18">
                  <c:v>1000</c:v>
                </c:pt>
                <c:pt idx="19" formatCode="0">
                  <c:v>1000</c:v>
                </c:pt>
                <c:pt idx="20" formatCode="0">
                  <c:v>800</c:v>
                </c:pt>
                <c:pt idx="21" formatCode="0">
                  <c:v>800</c:v>
                </c:pt>
                <c:pt idx="22" formatCode="0">
                  <c:v>450</c:v>
                </c:pt>
                <c:pt idx="23" formatCode="0">
                  <c:v>150</c:v>
                </c:pt>
                <c:pt idx="24" formatCode="0">
                  <c:v>125</c:v>
                </c:pt>
                <c:pt idx="25" formatCode="0">
                  <c:v>175</c:v>
                </c:pt>
                <c:pt idx="26" formatCode="0">
                  <c:v>900</c:v>
                </c:pt>
                <c:pt idx="27" formatCode="0">
                  <c:v>1200</c:v>
                </c:pt>
                <c:pt idx="28" formatCode="0">
                  <c:v>1200</c:v>
                </c:pt>
                <c:pt idx="29" formatCode="0">
                  <c:v>250</c:v>
                </c:pt>
                <c:pt idx="30">
                  <c:v>400</c:v>
                </c:pt>
                <c:pt idx="31">
                  <c:v>125</c:v>
                </c:pt>
                <c:pt idx="32">
                  <c:v>380</c:v>
                </c:pt>
                <c:pt idx="33">
                  <c:v>400</c:v>
                </c:pt>
                <c:pt idx="34">
                  <c:v>660</c:v>
                </c:pt>
                <c:pt idx="35">
                  <c:v>680</c:v>
                </c:pt>
                <c:pt idx="36">
                  <c:v>400</c:v>
                </c:pt>
                <c:pt idx="37">
                  <c:v>600</c:v>
                </c:pt>
                <c:pt idx="38">
                  <c:v>676</c:v>
                </c:pt>
                <c:pt idx="39" formatCode="0">
                  <c:v>900</c:v>
                </c:pt>
                <c:pt idx="40" formatCode="0">
                  <c:v>1335</c:v>
                </c:pt>
                <c:pt idx="41" formatCode="0">
                  <c:v>2320</c:v>
                </c:pt>
                <c:pt idx="42" formatCode="0">
                  <c:v>4241</c:v>
                </c:pt>
                <c:pt idx="43" formatCode="0">
                  <c:v>6600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68640"/>
        <c:axId val="110370176"/>
      </c:lineChart>
      <c:catAx>
        <c:axId val="11036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370176"/>
        <c:crosses val="autoZero"/>
        <c:auto val="1"/>
        <c:lblAlgn val="ctr"/>
        <c:lblOffset val="100"/>
        <c:noMultiLvlLbl val="0"/>
      </c:catAx>
      <c:valAx>
        <c:axId val="110370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36864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cat>
            <c:numRef>
              <c:f>'eastAsia cleaned'!$A$11:$A$57</c:f>
              <c:numCache>
                <c:formatCode>General</c:formatCode>
                <c:ptCount val="47"/>
                <c:pt idx="0">
                  <c:v>-1750</c:v>
                </c:pt>
                <c:pt idx="1">
                  <c:v>-1650</c:v>
                </c:pt>
                <c:pt idx="2">
                  <c:v>-1600</c:v>
                </c:pt>
                <c:pt idx="3">
                  <c:v>-1500</c:v>
                </c:pt>
                <c:pt idx="4">
                  <c:v>-1400</c:v>
                </c:pt>
                <c:pt idx="5">
                  <c:v>-1360</c:v>
                </c:pt>
                <c:pt idx="6">
                  <c:v>-1300</c:v>
                </c:pt>
                <c:pt idx="7">
                  <c:v>-1250</c:v>
                </c:pt>
                <c:pt idx="8">
                  <c:v>-1200</c:v>
                </c:pt>
                <c:pt idx="9">
                  <c:v>-1100</c:v>
                </c:pt>
                <c:pt idx="10">
                  <c:v>-1000</c:v>
                </c:pt>
                <c:pt idx="11">
                  <c:v>-900</c:v>
                </c:pt>
                <c:pt idx="12">
                  <c:v>-800</c:v>
                </c:pt>
                <c:pt idx="13">
                  <c:v>-700</c:v>
                </c:pt>
                <c:pt idx="14">
                  <c:v>-650</c:v>
                </c:pt>
                <c:pt idx="15">
                  <c:v>-600</c:v>
                </c:pt>
                <c:pt idx="16">
                  <c:v>-500</c:v>
                </c:pt>
                <c:pt idx="17">
                  <c:v>-400</c:v>
                </c:pt>
                <c:pt idx="18">
                  <c:v>-300</c:v>
                </c:pt>
                <c:pt idx="19">
                  <c:v>-200</c:v>
                </c:pt>
                <c:pt idx="20">
                  <c:v>-100</c:v>
                </c:pt>
                <c:pt idx="21">
                  <c:v>1</c:v>
                </c:pt>
                <c:pt idx="22">
                  <c:v>100</c:v>
                </c:pt>
                <c:pt idx="23">
                  <c:v>200</c:v>
                </c:pt>
                <c:pt idx="24">
                  <c:v>300</c:v>
                </c:pt>
                <c:pt idx="25">
                  <c:v>361</c:v>
                </c:pt>
                <c:pt idx="26">
                  <c:v>400</c:v>
                </c:pt>
                <c:pt idx="27">
                  <c:v>500</c:v>
                </c:pt>
                <c:pt idx="28">
                  <c:v>600</c:v>
                </c:pt>
                <c:pt idx="29">
                  <c:v>700</c:v>
                </c:pt>
                <c:pt idx="30">
                  <c:v>800</c:v>
                </c:pt>
                <c:pt idx="31">
                  <c:v>900</c:v>
                </c:pt>
                <c:pt idx="32">
                  <c:v>1000</c:v>
                </c:pt>
                <c:pt idx="33">
                  <c:v>1100</c:v>
                </c:pt>
                <c:pt idx="34">
                  <c:v>1200</c:v>
                </c:pt>
                <c:pt idx="35">
                  <c:v>1300</c:v>
                </c:pt>
                <c:pt idx="36">
                  <c:v>1400</c:v>
                </c:pt>
                <c:pt idx="37">
                  <c:v>1450</c:v>
                </c:pt>
                <c:pt idx="38">
                  <c:v>1500</c:v>
                </c:pt>
                <c:pt idx="39">
                  <c:v>1550</c:v>
                </c:pt>
                <c:pt idx="40">
                  <c:v>1575</c:v>
                </c:pt>
                <c:pt idx="41">
                  <c:v>1600</c:v>
                </c:pt>
                <c:pt idx="42">
                  <c:v>1700</c:v>
                </c:pt>
                <c:pt idx="43">
                  <c:v>1750</c:v>
                </c:pt>
                <c:pt idx="44">
                  <c:v>1800</c:v>
                </c:pt>
                <c:pt idx="45">
                  <c:v>1825</c:v>
                </c:pt>
                <c:pt idx="46">
                  <c:v>1850</c:v>
                </c:pt>
              </c:numCache>
            </c:numRef>
          </c:cat>
          <c:val>
            <c:numRef>
              <c:f>'eastAsia cleaned'!$B$11:$B$57</c:f>
              <c:numCache>
                <c:formatCode>General</c:formatCode>
                <c:ptCount val="47"/>
                <c:pt idx="0">
                  <c:v>24</c:v>
                </c:pt>
                <c:pt idx="1">
                  <c:v>24</c:v>
                </c:pt>
                <c:pt idx="2">
                  <c:v>100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120</c:v>
                </c:pt>
                <c:pt idx="8">
                  <c:v>50</c:v>
                </c:pt>
                <c:pt idx="9">
                  <c:v>50</c:v>
                </c:pt>
                <c:pt idx="10">
                  <c:v>35</c:v>
                </c:pt>
                <c:pt idx="11">
                  <c:v>40</c:v>
                </c:pt>
                <c:pt idx="12">
                  <c:v>45</c:v>
                </c:pt>
                <c:pt idx="13">
                  <c:v>55</c:v>
                </c:pt>
                <c:pt idx="14">
                  <c:v>80</c:v>
                </c:pt>
                <c:pt idx="15">
                  <c:v>65</c:v>
                </c:pt>
                <c:pt idx="16">
                  <c:v>80</c:v>
                </c:pt>
                <c:pt idx="17">
                  <c:v>100</c:v>
                </c:pt>
                <c:pt idx="18">
                  <c:v>125</c:v>
                </c:pt>
                <c:pt idx="19">
                  <c:v>250</c:v>
                </c:pt>
                <c:pt idx="20">
                  <c:v>357</c:v>
                </c:pt>
                <c:pt idx="21">
                  <c:v>500</c:v>
                </c:pt>
                <c:pt idx="22">
                  <c:v>420</c:v>
                </c:pt>
                <c:pt idx="23">
                  <c:v>120</c:v>
                </c:pt>
                <c:pt idx="24">
                  <c:v>140</c:v>
                </c:pt>
                <c:pt idx="25">
                  <c:v>150</c:v>
                </c:pt>
                <c:pt idx="26">
                  <c:v>200</c:v>
                </c:pt>
                <c:pt idx="27">
                  <c:v>200</c:v>
                </c:pt>
                <c:pt idx="28">
                  <c:v>600</c:v>
                </c:pt>
                <c:pt idx="29">
                  <c:v>1000</c:v>
                </c:pt>
                <c:pt idx="30">
                  <c:v>1000</c:v>
                </c:pt>
                <c:pt idx="31">
                  <c:v>750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800</c:v>
                </c:pt>
                <c:pt idx="36">
                  <c:v>500</c:v>
                </c:pt>
                <c:pt idx="37">
                  <c:v>600</c:v>
                </c:pt>
                <c:pt idx="38">
                  <c:v>678</c:v>
                </c:pt>
                <c:pt idx="39">
                  <c:v>690</c:v>
                </c:pt>
                <c:pt idx="40">
                  <c:v>706</c:v>
                </c:pt>
                <c:pt idx="41">
                  <c:v>700</c:v>
                </c:pt>
                <c:pt idx="42">
                  <c:v>650</c:v>
                </c:pt>
                <c:pt idx="43">
                  <c:v>900</c:v>
                </c:pt>
                <c:pt idx="44">
                  <c:v>1100</c:v>
                </c:pt>
                <c:pt idx="45">
                  <c:v>1350</c:v>
                </c:pt>
                <c:pt idx="46">
                  <c:v>1648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24064"/>
        <c:axId val="110425600"/>
      </c:lineChart>
      <c:catAx>
        <c:axId val="11042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425600"/>
        <c:crosses val="autoZero"/>
        <c:auto val="1"/>
        <c:lblAlgn val="ctr"/>
        <c:lblOffset val="100"/>
        <c:noMultiLvlLbl val="0"/>
      </c:catAx>
      <c:valAx>
        <c:axId val="11042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424064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31"/>
  <sheetViews>
    <sheetView workbookViewId="0">
      <selection activeCell="C3" sqref="C3"/>
    </sheetView>
  </sheetViews>
  <sheetFormatPr defaultRowHeight="15.75" customHeight="1" x14ac:dyDescent="0.25"/>
  <cols>
    <col min="1" max="1" width="9.140625" style="102"/>
    <col min="2" max="2" width="10.5703125" style="102" customWidth="1"/>
    <col min="3" max="3" width="110.28515625" style="102" customWidth="1"/>
  </cols>
  <sheetData>
    <row r="2" spans="2:3" ht="15.75" customHeight="1" x14ac:dyDescent="0.3">
      <c r="C2" s="110" t="s">
        <v>63</v>
      </c>
    </row>
    <row r="3" spans="2:3" ht="15.75" customHeight="1" x14ac:dyDescent="0.25">
      <c r="C3" s="102" t="s">
        <v>134</v>
      </c>
    </row>
    <row r="5" spans="2:3" ht="15.75" customHeight="1" x14ac:dyDescent="0.25">
      <c r="C5" s="111" t="s">
        <v>52</v>
      </c>
    </row>
    <row r="7" spans="2:3" ht="15.75" customHeight="1" x14ac:dyDescent="0.25">
      <c r="C7" s="102" t="s">
        <v>53</v>
      </c>
    </row>
    <row r="8" spans="2:3" ht="15.75" customHeight="1" x14ac:dyDescent="0.25">
      <c r="C8" s="102" t="s">
        <v>54</v>
      </c>
    </row>
    <row r="9" spans="2:3" ht="15.75" customHeight="1" x14ac:dyDescent="0.25">
      <c r="C9" s="102" t="s">
        <v>55</v>
      </c>
    </row>
    <row r="10" spans="2:3" ht="15.75" customHeight="1" x14ac:dyDescent="0.25">
      <c r="C10" s="102" t="s">
        <v>56</v>
      </c>
    </row>
    <row r="11" spans="2:3" ht="15.75" customHeight="1" x14ac:dyDescent="0.25">
      <c r="C11" s="102" t="s">
        <v>57</v>
      </c>
    </row>
    <row r="14" spans="2:3" ht="15.75" customHeight="1" x14ac:dyDescent="0.25">
      <c r="C14" s="111" t="s">
        <v>58</v>
      </c>
    </row>
    <row r="16" spans="2:3" ht="15.75" customHeight="1" x14ac:dyDescent="0.25">
      <c r="B16" s="107"/>
      <c r="C16" s="102" t="s">
        <v>59</v>
      </c>
    </row>
    <row r="17" spans="2:3" ht="15.75" customHeight="1" x14ac:dyDescent="0.25">
      <c r="B17" s="108"/>
      <c r="C17" s="102" t="s">
        <v>60</v>
      </c>
    </row>
    <row r="18" spans="2:3" ht="15.75" customHeight="1" thickBot="1" x14ac:dyDescent="0.3">
      <c r="B18" s="109"/>
      <c r="C18" s="102" t="s">
        <v>61</v>
      </c>
    </row>
    <row r="19" spans="2:3" ht="15.75" customHeight="1" x14ac:dyDescent="0.25">
      <c r="B19" s="96"/>
    </row>
    <row r="20" spans="2:3" ht="15.75" customHeight="1" x14ac:dyDescent="0.25">
      <c r="C20" s="102" t="s">
        <v>62</v>
      </c>
    </row>
    <row r="27" spans="2:3" ht="15.75" customHeight="1" x14ac:dyDescent="0.25">
      <c r="C27" s="102" t="s">
        <v>122</v>
      </c>
    </row>
    <row r="28" spans="2:3" ht="15.75" customHeight="1" x14ac:dyDescent="0.25">
      <c r="C28" s="102" t="s">
        <v>123</v>
      </c>
    </row>
    <row r="29" spans="2:3" ht="15.75" customHeight="1" x14ac:dyDescent="0.25">
      <c r="C29" s="102" t="s">
        <v>124</v>
      </c>
    </row>
    <row r="30" spans="2:3" ht="15.75" customHeight="1" x14ac:dyDescent="0.25">
      <c r="C30" s="102" t="s">
        <v>125</v>
      </c>
    </row>
    <row r="31" spans="2:3" ht="15.75" customHeight="1" x14ac:dyDescent="0.25">
      <c r="C31" s="102" t="s">
        <v>126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7"/>
  <sheetViews>
    <sheetView tabSelected="1" workbookViewId="0">
      <pane ySplit="3" topLeftCell="A25" activePane="bottomLeft" state="frozen"/>
      <selection pane="bottomLeft" activeCell="O43" sqref="O43"/>
    </sheetView>
  </sheetViews>
  <sheetFormatPr defaultRowHeight="15.75" customHeight="1" x14ac:dyDescent="0.2"/>
  <cols>
    <col min="1" max="1" width="13.28515625" style="2" customWidth="1"/>
    <col min="2" max="2" width="7.7109375" style="2" bestFit="1" customWidth="1"/>
    <col min="3" max="3" width="20.7109375" style="2" customWidth="1"/>
    <col min="4" max="5" width="9.140625" style="2"/>
    <col min="6" max="6" width="6.5703125" style="2" hidden="1" customWidth="1"/>
    <col min="7" max="8" width="7.42578125" style="2" hidden="1" customWidth="1"/>
    <col min="9" max="9" width="6.140625" style="2" hidden="1" customWidth="1"/>
    <col min="10" max="10" width="11.7109375" style="2" customWidth="1"/>
    <col min="11" max="11" width="9.140625" style="3"/>
    <col min="12" max="17" width="9.140625" style="2"/>
    <col min="18" max="25" width="9.140625" style="4"/>
  </cols>
  <sheetData>
    <row r="1" spans="1:25" s="28" customFormat="1" ht="15.75" customHeight="1" x14ac:dyDescent="0.2">
      <c r="A1" s="22"/>
      <c r="B1" s="22"/>
      <c r="C1" s="22"/>
      <c r="D1" s="23"/>
      <c r="E1" s="24" t="s">
        <v>5</v>
      </c>
      <c r="F1" s="25"/>
      <c r="G1" s="26" t="s">
        <v>6</v>
      </c>
      <c r="H1" s="26"/>
      <c r="I1" s="26"/>
      <c r="J1" s="43" t="s">
        <v>13</v>
      </c>
      <c r="K1" s="44"/>
      <c r="L1" s="45"/>
      <c r="M1" s="45"/>
      <c r="N1" s="46" t="s">
        <v>79</v>
      </c>
      <c r="O1" s="47" t="s">
        <v>13</v>
      </c>
      <c r="P1" s="46"/>
      <c r="Q1" s="46"/>
      <c r="R1" s="27"/>
      <c r="S1" s="20"/>
    </row>
    <row r="2" spans="1:25" s="28" customFormat="1" ht="15.75" customHeight="1" x14ac:dyDescent="0.2">
      <c r="A2" s="22"/>
      <c r="B2" s="22"/>
      <c r="C2" s="22"/>
      <c r="D2" s="29"/>
      <c r="E2" s="29" t="s">
        <v>12</v>
      </c>
      <c r="F2" s="25"/>
      <c r="G2" s="26" t="s">
        <v>7</v>
      </c>
      <c r="H2" s="26" t="s">
        <v>8</v>
      </c>
      <c r="I2" s="26" t="s">
        <v>9</v>
      </c>
      <c r="J2" s="43" t="s">
        <v>116</v>
      </c>
      <c r="K2" s="44" t="s">
        <v>12</v>
      </c>
      <c r="L2" s="49" t="s">
        <v>8</v>
      </c>
      <c r="M2" s="45" t="s">
        <v>9</v>
      </c>
      <c r="N2" s="46">
        <v>3</v>
      </c>
      <c r="O2" s="47" t="s">
        <v>116</v>
      </c>
      <c r="P2" s="50" t="s">
        <v>8</v>
      </c>
      <c r="Q2" s="46" t="s">
        <v>9</v>
      </c>
      <c r="R2" s="27"/>
      <c r="S2" s="20"/>
    </row>
    <row r="3" spans="1:25" s="37" customFormat="1" ht="15.75" customHeight="1" x14ac:dyDescent="0.2">
      <c r="A3" s="30" t="s">
        <v>15</v>
      </c>
      <c r="B3" s="31" t="s">
        <v>14</v>
      </c>
      <c r="C3" s="30" t="s">
        <v>16</v>
      </c>
      <c r="D3" s="32" t="s">
        <v>10</v>
      </c>
      <c r="E3" s="33"/>
      <c r="F3" s="34" t="s">
        <v>10</v>
      </c>
      <c r="G3" s="35"/>
      <c r="H3" s="35" t="s">
        <v>11</v>
      </c>
      <c r="I3" s="35" t="s">
        <v>11</v>
      </c>
      <c r="J3" s="57" t="s">
        <v>119</v>
      </c>
      <c r="K3" s="58"/>
      <c r="L3" s="59" t="s">
        <v>11</v>
      </c>
      <c r="M3" s="60" t="s">
        <v>11</v>
      </c>
      <c r="N3" s="61"/>
      <c r="O3" s="62" t="s">
        <v>118</v>
      </c>
      <c r="P3" s="63" t="s">
        <v>11</v>
      </c>
      <c r="Q3" s="61" t="s">
        <v>11</v>
      </c>
      <c r="R3" s="36"/>
      <c r="S3" s="15"/>
    </row>
    <row r="4" spans="1:25" s="18" customFormat="1" ht="15.75" customHeight="1" x14ac:dyDescent="0.2">
      <c r="A4" s="112">
        <v>-5000</v>
      </c>
      <c r="B4" s="161">
        <v>4</v>
      </c>
      <c r="C4" s="112" t="s">
        <v>82</v>
      </c>
      <c r="D4" s="16"/>
      <c r="E4" s="16"/>
      <c r="F4" s="16"/>
      <c r="G4" s="16"/>
      <c r="H4" s="16"/>
      <c r="I4" s="16"/>
      <c r="J4" s="15"/>
      <c r="K4" s="19"/>
      <c r="L4" s="15"/>
      <c r="M4" s="15"/>
      <c r="N4" s="15">
        <v>4</v>
      </c>
      <c r="O4" s="15"/>
      <c r="P4" s="15"/>
      <c r="Q4" s="15"/>
      <c r="R4" s="20"/>
      <c r="S4" s="17"/>
      <c r="T4" s="17"/>
      <c r="U4" s="17"/>
      <c r="V4" s="17"/>
      <c r="W4" s="17"/>
      <c r="X4" s="17"/>
      <c r="Y4" s="17"/>
    </row>
    <row r="5" spans="1:25" s="160" customFormat="1" ht="15.75" customHeight="1" thickBot="1" x14ac:dyDescent="0.25">
      <c r="A5" s="67">
        <v>-4500</v>
      </c>
      <c r="B5" s="101">
        <v>2.5</v>
      </c>
      <c r="C5" s="67" t="s">
        <v>0</v>
      </c>
      <c r="D5" s="8">
        <f>B5/B4-1</f>
        <v>-0.375</v>
      </c>
      <c r="E5" s="9">
        <v>-0.375</v>
      </c>
      <c r="F5" s="7"/>
      <c r="G5" s="7"/>
      <c r="H5" s="7"/>
      <c r="I5" s="7"/>
      <c r="J5" s="7"/>
      <c r="K5" s="9"/>
      <c r="L5" s="7"/>
      <c r="M5" s="7"/>
      <c r="N5" s="7">
        <v>2.5</v>
      </c>
      <c r="O5" s="7"/>
      <c r="P5" s="7"/>
      <c r="Q5" s="7"/>
      <c r="R5" s="159"/>
      <c r="S5" s="159"/>
      <c r="T5" s="159"/>
      <c r="U5" s="159"/>
      <c r="V5" s="159"/>
      <c r="W5" s="159"/>
      <c r="X5" s="159"/>
      <c r="Y5" s="159"/>
    </row>
    <row r="6" spans="1:25" s="21" customFormat="1" ht="15.75" customHeight="1" x14ac:dyDescent="0.2">
      <c r="A6" s="2">
        <v>-4000</v>
      </c>
      <c r="B6" s="2">
        <v>5</v>
      </c>
      <c r="C6" s="2" t="s">
        <v>83</v>
      </c>
      <c r="D6" s="13">
        <f t="shared" ref="D6:D44" si="0">B6/B5-1</f>
        <v>1</v>
      </c>
      <c r="E6" s="19">
        <v>1</v>
      </c>
      <c r="F6" s="15"/>
      <c r="G6" s="15"/>
      <c r="H6" s="15"/>
      <c r="I6" s="15"/>
      <c r="J6" s="15"/>
      <c r="K6" s="19"/>
      <c r="L6" s="15"/>
      <c r="M6" s="15"/>
      <c r="N6" s="15"/>
      <c r="O6" s="15"/>
      <c r="P6" s="15"/>
      <c r="Q6" s="15"/>
      <c r="R6" s="20"/>
      <c r="S6" s="20"/>
      <c r="T6" s="20"/>
      <c r="U6" s="20"/>
      <c r="V6" s="20"/>
      <c r="W6" s="20"/>
      <c r="X6" s="20"/>
      <c r="Y6" s="20"/>
    </row>
    <row r="7" spans="1:25" s="21" customFormat="1" ht="15.75" customHeight="1" x14ac:dyDescent="0.2">
      <c r="A7" s="185">
        <v>-3700</v>
      </c>
      <c r="B7" s="185">
        <v>8</v>
      </c>
      <c r="C7" s="185" t="s">
        <v>4</v>
      </c>
      <c r="D7" s="186">
        <f t="shared" si="0"/>
        <v>0.60000000000000009</v>
      </c>
      <c r="E7" s="187">
        <v>0.60000000000000009</v>
      </c>
      <c r="F7" s="188"/>
      <c r="G7" s="188"/>
      <c r="H7" s="188"/>
      <c r="I7" s="188"/>
      <c r="J7" s="188"/>
      <c r="K7" s="187"/>
      <c r="L7" s="188"/>
      <c r="M7" s="188"/>
      <c r="N7" s="188"/>
      <c r="O7" s="188"/>
      <c r="P7" s="188"/>
      <c r="Q7" s="188"/>
      <c r="R7" s="20"/>
      <c r="S7" s="20"/>
      <c r="T7" s="20"/>
      <c r="U7" s="20"/>
      <c r="V7" s="20"/>
      <c r="W7" s="20"/>
      <c r="X7" s="20"/>
      <c r="Y7" s="20"/>
    </row>
    <row r="8" spans="1:25" s="21" customFormat="1" ht="15.75" customHeight="1" x14ac:dyDescent="0.2">
      <c r="A8" s="98">
        <v>-3600</v>
      </c>
      <c r="B8" s="100">
        <v>15</v>
      </c>
      <c r="C8" s="98" t="s">
        <v>82</v>
      </c>
      <c r="D8" s="13">
        <f t="shared" si="0"/>
        <v>0.875</v>
      </c>
      <c r="E8" s="19">
        <v>0.875</v>
      </c>
      <c r="F8" s="15"/>
      <c r="G8" s="15"/>
      <c r="H8" s="15"/>
      <c r="I8" s="15"/>
      <c r="J8" s="6">
        <f>B8/B4-1</f>
        <v>2.75</v>
      </c>
      <c r="K8" s="19">
        <v>2.75</v>
      </c>
      <c r="L8" s="15">
        <v>1</v>
      </c>
      <c r="M8" s="15"/>
      <c r="N8" s="98">
        <f>(B4+B8)/2</f>
        <v>9.5</v>
      </c>
      <c r="O8" s="71">
        <f>B8/N4-1</f>
        <v>2.75</v>
      </c>
      <c r="P8" s="15">
        <v>1</v>
      </c>
      <c r="Q8" s="15"/>
      <c r="R8" s="20"/>
      <c r="S8" s="20"/>
      <c r="T8" s="20"/>
      <c r="U8" s="20"/>
      <c r="V8" s="20"/>
      <c r="W8" s="20"/>
      <c r="X8" s="20"/>
      <c r="Y8" s="20"/>
    </row>
    <row r="9" spans="1:25" s="160" customFormat="1" ht="15.75" customHeight="1" thickBot="1" x14ac:dyDescent="0.25">
      <c r="A9" s="67">
        <v>-3500</v>
      </c>
      <c r="B9" s="101">
        <v>8</v>
      </c>
      <c r="C9" s="67" t="s">
        <v>84</v>
      </c>
      <c r="D9" s="8">
        <f t="shared" si="0"/>
        <v>-0.46666666666666667</v>
      </c>
      <c r="E9" s="9">
        <v>-0.46666666666666667</v>
      </c>
      <c r="F9" s="7"/>
      <c r="G9" s="7"/>
      <c r="H9" s="7"/>
      <c r="I9" s="7"/>
      <c r="J9" s="68">
        <f>B9/B5-1</f>
        <v>2.2000000000000002</v>
      </c>
      <c r="K9" s="9">
        <v>2.2000000000000002</v>
      </c>
      <c r="L9" s="7"/>
      <c r="M9" s="7"/>
      <c r="N9" s="67">
        <f>(B5+B9)/2</f>
        <v>5.25</v>
      </c>
      <c r="O9" s="69">
        <f>B9/N5-1</f>
        <v>2.2000000000000002</v>
      </c>
      <c r="P9" s="7"/>
      <c r="Q9" s="7"/>
      <c r="R9" s="159"/>
      <c r="S9" s="159"/>
      <c r="T9" s="159"/>
      <c r="U9" s="159"/>
      <c r="V9" s="159"/>
      <c r="W9" s="159"/>
      <c r="X9" s="159"/>
      <c r="Y9" s="159"/>
    </row>
    <row r="10" spans="1:25" s="21" customFormat="1" ht="15.75" customHeight="1" x14ac:dyDescent="0.2">
      <c r="A10" s="2">
        <v>-3300</v>
      </c>
      <c r="B10" s="64">
        <v>40</v>
      </c>
      <c r="C10" s="2" t="s">
        <v>21</v>
      </c>
      <c r="D10" s="13">
        <f t="shared" si="0"/>
        <v>4</v>
      </c>
      <c r="E10" s="19">
        <v>4</v>
      </c>
      <c r="F10" s="15"/>
      <c r="G10" s="15"/>
      <c r="H10" s="15"/>
      <c r="I10" s="15"/>
      <c r="J10" s="6">
        <f>B10/B6-1</f>
        <v>7</v>
      </c>
      <c r="K10" s="19">
        <v>7</v>
      </c>
      <c r="L10" s="15">
        <v>1</v>
      </c>
      <c r="M10" s="15"/>
      <c r="N10" s="6">
        <f>(B4+B8+B10)/3</f>
        <v>19.666666666666668</v>
      </c>
      <c r="O10" s="71">
        <f>B10/N8-1</f>
        <v>3.2105263157894735</v>
      </c>
      <c r="P10" s="15">
        <v>1</v>
      </c>
      <c r="Q10" s="15"/>
      <c r="R10" s="20"/>
      <c r="S10" s="20"/>
      <c r="T10" s="20"/>
      <c r="U10" s="20"/>
      <c r="V10" s="20"/>
      <c r="W10" s="20"/>
      <c r="X10" s="20"/>
      <c r="Y10" s="20"/>
    </row>
    <row r="11" spans="1:25" s="160" customFormat="1" ht="15.75" customHeight="1" thickBot="1" x14ac:dyDescent="0.25">
      <c r="A11" s="67">
        <v>-3200</v>
      </c>
      <c r="B11" s="101">
        <v>20</v>
      </c>
      <c r="C11" s="67" t="s">
        <v>21</v>
      </c>
      <c r="D11" s="8">
        <f t="shared" si="0"/>
        <v>-0.5</v>
      </c>
      <c r="E11" s="9">
        <v>-0.5</v>
      </c>
      <c r="F11" s="7"/>
      <c r="G11" s="7"/>
      <c r="H11" s="7"/>
      <c r="I11" s="7"/>
      <c r="J11" s="68">
        <f>B11/B5-1</f>
        <v>7</v>
      </c>
      <c r="K11" s="9">
        <v>7</v>
      </c>
      <c r="L11" s="7"/>
      <c r="M11" s="7"/>
      <c r="N11" s="68">
        <f>(B5+B9+B11)/3</f>
        <v>10.166666666666666</v>
      </c>
      <c r="O11" s="69">
        <f>B11/N9-1</f>
        <v>2.8095238095238093</v>
      </c>
      <c r="P11" s="7"/>
      <c r="Q11" s="7"/>
      <c r="R11" s="159"/>
      <c r="S11" s="159"/>
      <c r="T11" s="159"/>
      <c r="U11" s="159"/>
      <c r="V11" s="159"/>
      <c r="W11" s="159"/>
      <c r="X11" s="159"/>
      <c r="Y11" s="159"/>
    </row>
    <row r="12" spans="1:25" s="11" customFormat="1" ht="15.75" customHeight="1" x14ac:dyDescent="0.2">
      <c r="A12" s="98">
        <v>-3000</v>
      </c>
      <c r="B12" s="98">
        <v>45</v>
      </c>
      <c r="C12" s="98" t="s">
        <v>21</v>
      </c>
      <c r="D12" s="13">
        <f t="shared" si="0"/>
        <v>1.25</v>
      </c>
      <c r="E12" s="14">
        <v>1.25</v>
      </c>
      <c r="F12" s="12"/>
      <c r="G12" s="12"/>
      <c r="H12" s="12"/>
      <c r="I12" s="12"/>
      <c r="J12" s="15"/>
      <c r="K12" s="19"/>
      <c r="L12" s="15"/>
      <c r="M12" s="15"/>
      <c r="N12" s="15"/>
      <c r="O12" s="15"/>
      <c r="P12" s="15"/>
      <c r="Q12" s="15"/>
      <c r="R12" s="10"/>
      <c r="S12" s="10"/>
      <c r="T12" s="10"/>
      <c r="U12" s="10"/>
      <c r="V12" s="10"/>
      <c r="W12" s="10"/>
      <c r="X12" s="10"/>
      <c r="Y12" s="10"/>
    </row>
    <row r="13" spans="1:25" s="11" customFormat="1" ht="15.75" customHeight="1" x14ac:dyDescent="0.2">
      <c r="A13" s="98">
        <v>-2800</v>
      </c>
      <c r="B13" s="100">
        <v>80</v>
      </c>
      <c r="C13" s="98" t="s">
        <v>21</v>
      </c>
      <c r="D13" s="13">
        <f t="shared" si="0"/>
        <v>0.77777777777777768</v>
      </c>
      <c r="E13" s="14">
        <v>0.77777777777777768</v>
      </c>
      <c r="F13" s="12"/>
      <c r="G13" s="12"/>
      <c r="H13" s="12"/>
      <c r="I13" s="12"/>
      <c r="J13" s="6">
        <f>B13/B10-1</f>
        <v>1</v>
      </c>
      <c r="K13" s="19">
        <v>1</v>
      </c>
      <c r="L13" s="15">
        <v>1</v>
      </c>
      <c r="M13" s="15"/>
      <c r="N13" s="98">
        <f>(B8+B10+B13)/3</f>
        <v>45</v>
      </c>
      <c r="O13" s="71">
        <f>B13/N10-1</f>
        <v>3.0677966101694913</v>
      </c>
      <c r="P13" s="15">
        <v>1</v>
      </c>
      <c r="Q13" s="15"/>
      <c r="R13" s="10"/>
      <c r="S13" s="10"/>
      <c r="T13" s="10"/>
      <c r="U13" s="10"/>
      <c r="V13" s="10"/>
      <c r="W13" s="10"/>
      <c r="X13" s="10"/>
      <c r="Y13" s="10"/>
    </row>
    <row r="14" spans="1:25" s="160" customFormat="1" ht="15.75" customHeight="1" x14ac:dyDescent="0.2">
      <c r="A14" s="105">
        <v>-2500</v>
      </c>
      <c r="B14" s="146">
        <v>60</v>
      </c>
      <c r="C14" s="80" t="s">
        <v>85</v>
      </c>
      <c r="D14" s="8">
        <f t="shared" si="0"/>
        <v>-0.25</v>
      </c>
      <c r="E14" s="9">
        <v>-0.25</v>
      </c>
      <c r="F14" s="7"/>
      <c r="G14" s="7"/>
      <c r="H14" s="7"/>
      <c r="I14" s="7"/>
      <c r="J14" s="7"/>
      <c r="K14" s="9"/>
      <c r="L14" s="7"/>
      <c r="M14" s="7"/>
      <c r="N14" s="7"/>
      <c r="O14" s="7"/>
      <c r="P14" s="7"/>
      <c r="Q14" s="7"/>
      <c r="R14" s="159"/>
      <c r="S14" s="159"/>
      <c r="T14" s="159"/>
      <c r="U14" s="159"/>
      <c r="V14" s="159"/>
      <c r="W14" s="159"/>
      <c r="X14" s="159"/>
      <c r="Y14" s="159"/>
    </row>
    <row r="15" spans="1:25" s="160" customFormat="1" ht="15.75" customHeight="1" thickBot="1" x14ac:dyDescent="0.25">
      <c r="A15" s="105">
        <v>-2400</v>
      </c>
      <c r="B15" s="91">
        <v>50</v>
      </c>
      <c r="C15" s="80" t="s">
        <v>86</v>
      </c>
      <c r="D15" s="8">
        <f t="shared" si="0"/>
        <v>-0.16666666666666663</v>
      </c>
      <c r="E15" s="9">
        <v>-0.16666666666666663</v>
      </c>
      <c r="F15" s="7"/>
      <c r="G15" s="7"/>
      <c r="H15" s="7"/>
      <c r="I15" s="7"/>
      <c r="J15" s="68">
        <f>B15/B5-1</f>
        <v>19</v>
      </c>
      <c r="K15" s="9">
        <v>19</v>
      </c>
      <c r="L15" s="7"/>
      <c r="M15" s="7"/>
      <c r="N15" s="67">
        <f>(B9+B11+B15)/3</f>
        <v>26</v>
      </c>
      <c r="O15" s="69">
        <f>B15/N11-1</f>
        <v>3.918032786885246</v>
      </c>
      <c r="P15" s="7"/>
      <c r="Q15" s="7"/>
      <c r="R15" s="159"/>
      <c r="S15" s="159"/>
      <c r="T15" s="159"/>
      <c r="U15" s="159"/>
      <c r="V15" s="159"/>
      <c r="W15" s="159"/>
      <c r="X15" s="159"/>
      <c r="Y15" s="159"/>
    </row>
    <row r="16" spans="1:25" s="11" customFormat="1" ht="15.75" customHeight="1" x14ac:dyDescent="0.2">
      <c r="A16" s="114">
        <v>-2300</v>
      </c>
      <c r="B16" s="77">
        <v>50</v>
      </c>
      <c r="C16" s="75" t="s">
        <v>1</v>
      </c>
      <c r="D16" s="13">
        <f t="shared" si="0"/>
        <v>0</v>
      </c>
      <c r="E16" s="14">
        <v>0</v>
      </c>
      <c r="F16" s="12"/>
      <c r="G16" s="12"/>
      <c r="H16" s="12"/>
      <c r="I16" s="12"/>
      <c r="J16" s="6">
        <f>B16/B13-1</f>
        <v>-0.375</v>
      </c>
      <c r="K16" s="19">
        <v>-0.375</v>
      </c>
      <c r="L16" s="15"/>
      <c r="M16" s="15"/>
      <c r="N16" s="6">
        <f>(B10+B13+B16)/3</f>
        <v>56.666666666666664</v>
      </c>
      <c r="O16" s="71">
        <f>B16/N13-1</f>
        <v>0.11111111111111116</v>
      </c>
      <c r="P16" s="15"/>
      <c r="Q16" s="15"/>
      <c r="R16" s="10"/>
      <c r="S16" s="10"/>
      <c r="T16" s="10"/>
      <c r="U16" s="10"/>
      <c r="V16" s="10"/>
      <c r="W16" s="10"/>
      <c r="X16" s="10"/>
      <c r="Y16" s="10"/>
    </row>
    <row r="17" spans="1:25" s="160" customFormat="1" ht="15.75" customHeight="1" thickBot="1" x14ac:dyDescent="0.25">
      <c r="A17" s="105">
        <v>-2250</v>
      </c>
      <c r="B17" s="85">
        <v>30</v>
      </c>
      <c r="C17" s="80" t="s">
        <v>87</v>
      </c>
      <c r="D17" s="8">
        <f t="shared" si="0"/>
        <v>-0.4</v>
      </c>
      <c r="E17" s="9">
        <v>-0.4</v>
      </c>
      <c r="F17" s="7"/>
      <c r="G17" s="7"/>
      <c r="H17" s="7"/>
      <c r="I17" s="7"/>
      <c r="J17" s="68">
        <f>B17/B9-1</f>
        <v>2.75</v>
      </c>
      <c r="K17" s="9">
        <v>2.75</v>
      </c>
      <c r="L17" s="7"/>
      <c r="M17" s="7"/>
      <c r="N17" s="68">
        <f>(B11+B15+B17)/3</f>
        <v>33.333333333333336</v>
      </c>
      <c r="O17" s="69">
        <f>B17/N15-1</f>
        <v>0.15384615384615374</v>
      </c>
      <c r="P17" s="7"/>
      <c r="Q17" s="7"/>
      <c r="R17" s="159"/>
      <c r="S17" s="159"/>
      <c r="T17" s="159"/>
      <c r="U17" s="159"/>
      <c r="V17" s="159"/>
      <c r="W17" s="159"/>
      <c r="X17" s="159"/>
      <c r="Y17" s="159"/>
    </row>
    <row r="18" spans="1:25" s="11" customFormat="1" ht="15.75" customHeight="1" x14ac:dyDescent="0.2">
      <c r="A18" s="2">
        <v>-2100</v>
      </c>
      <c r="B18" s="70">
        <v>100</v>
      </c>
      <c r="C18" s="2" t="s">
        <v>0</v>
      </c>
      <c r="D18" s="13">
        <f t="shared" si="0"/>
        <v>2.3333333333333335</v>
      </c>
      <c r="E18" s="14">
        <v>2.3333333333333335</v>
      </c>
      <c r="F18" s="12"/>
      <c r="G18" s="12"/>
      <c r="H18" s="12"/>
      <c r="I18" s="12"/>
      <c r="J18" s="6">
        <f>B18/B15-1</f>
        <v>1</v>
      </c>
      <c r="K18" s="19">
        <v>1</v>
      </c>
      <c r="L18" s="15">
        <v>1</v>
      </c>
      <c r="M18" s="15"/>
      <c r="N18" s="6">
        <f>(B13+B16+B18)/3</f>
        <v>76.666666666666671</v>
      </c>
      <c r="O18" s="71">
        <f>B18/N16-1</f>
        <v>0.76470588235294135</v>
      </c>
      <c r="P18" s="15">
        <v>1</v>
      </c>
      <c r="Q18" s="15"/>
      <c r="R18" s="10"/>
      <c r="S18" s="10"/>
      <c r="T18" s="10"/>
      <c r="U18" s="10"/>
      <c r="V18" s="10"/>
      <c r="W18" s="10"/>
      <c r="X18" s="10"/>
      <c r="Y18" s="10"/>
    </row>
    <row r="19" spans="1:25" s="160" customFormat="1" ht="15.75" customHeight="1" x14ac:dyDescent="0.2">
      <c r="A19" s="67">
        <v>-2000</v>
      </c>
      <c r="B19" s="131">
        <v>60</v>
      </c>
      <c r="C19" s="67" t="s">
        <v>0</v>
      </c>
      <c r="D19" s="8">
        <f t="shared" si="0"/>
        <v>-0.4</v>
      </c>
      <c r="E19" s="9">
        <v>-0.4</v>
      </c>
      <c r="F19" s="7"/>
      <c r="G19" s="7"/>
      <c r="H19" s="7"/>
      <c r="I19" s="7"/>
      <c r="J19" s="7"/>
      <c r="K19" s="9"/>
      <c r="L19" s="7"/>
      <c r="M19" s="7"/>
      <c r="N19" s="7"/>
      <c r="O19" s="7"/>
      <c r="P19" s="7"/>
      <c r="Q19" s="7"/>
      <c r="R19" s="159"/>
      <c r="S19" s="159"/>
      <c r="T19" s="159"/>
      <c r="U19" s="159"/>
      <c r="V19" s="159"/>
      <c r="W19" s="159"/>
      <c r="X19" s="159"/>
      <c r="Y19" s="159"/>
    </row>
    <row r="20" spans="1:25" s="160" customFormat="1" ht="15.75" customHeight="1" thickBot="1" x14ac:dyDescent="0.25">
      <c r="A20" s="67">
        <v>-1900</v>
      </c>
      <c r="B20" s="66">
        <v>40</v>
      </c>
      <c r="C20" s="67" t="s">
        <v>88</v>
      </c>
      <c r="D20" s="8">
        <f t="shared" si="0"/>
        <v>-0.33333333333333337</v>
      </c>
      <c r="E20" s="9">
        <v>-0.33333333333333337</v>
      </c>
      <c r="F20" s="7"/>
      <c r="G20" s="7"/>
      <c r="H20" s="7"/>
      <c r="I20" s="7"/>
      <c r="J20" s="68">
        <f>B20/B17-1</f>
        <v>0.33333333333333326</v>
      </c>
      <c r="K20" s="9">
        <v>0.33333333333333326</v>
      </c>
      <c r="L20" s="7"/>
      <c r="M20" s="7"/>
      <c r="N20" s="67">
        <f>(B15+B17+B20)/3</f>
        <v>40</v>
      </c>
      <c r="O20" s="69">
        <f>B20/N17-1</f>
        <v>0.19999999999999996</v>
      </c>
      <c r="P20" s="7"/>
      <c r="Q20" s="7"/>
      <c r="R20" s="159"/>
      <c r="S20" s="159"/>
      <c r="T20" s="159"/>
      <c r="U20" s="159"/>
      <c r="V20" s="159"/>
      <c r="W20" s="159"/>
      <c r="X20" s="159"/>
      <c r="Y20" s="159"/>
    </row>
    <row r="21" spans="1:25" s="11" customFormat="1" ht="15.75" customHeight="1" x14ac:dyDescent="0.2">
      <c r="A21" s="2">
        <v>-1800</v>
      </c>
      <c r="B21" s="2">
        <v>60</v>
      </c>
      <c r="C21" s="2" t="s">
        <v>2</v>
      </c>
      <c r="D21" s="13">
        <f t="shared" si="0"/>
        <v>0.5</v>
      </c>
      <c r="E21" s="14">
        <v>0.5</v>
      </c>
      <c r="F21" s="12"/>
      <c r="G21" s="12"/>
      <c r="H21" s="12"/>
      <c r="I21" s="12"/>
      <c r="J21" s="15"/>
      <c r="K21" s="19"/>
      <c r="L21" s="15"/>
      <c r="M21" s="15"/>
      <c r="N21" s="15"/>
      <c r="O21" s="15"/>
      <c r="P21" s="15"/>
      <c r="Q21" s="15"/>
      <c r="R21" s="10"/>
      <c r="S21" s="10"/>
      <c r="T21" s="10"/>
      <c r="U21" s="10"/>
      <c r="V21" s="10"/>
      <c r="W21" s="10"/>
      <c r="X21" s="10"/>
      <c r="Y21" s="10"/>
    </row>
    <row r="22" spans="1:25" s="11" customFormat="1" ht="15.75" customHeight="1" x14ac:dyDescent="0.2">
      <c r="A22" s="98">
        <v>-1750</v>
      </c>
      <c r="B22" s="100">
        <v>65</v>
      </c>
      <c r="C22" s="98" t="s">
        <v>3</v>
      </c>
      <c r="D22" s="13">
        <f t="shared" si="0"/>
        <v>8.3333333333333259E-2</v>
      </c>
      <c r="E22" s="14">
        <v>8.3333333333333259E-2</v>
      </c>
      <c r="F22" s="12"/>
      <c r="G22" s="12"/>
      <c r="H22" s="12"/>
      <c r="I22" s="12"/>
      <c r="J22" s="6">
        <f>B22/B18-1</f>
        <v>-0.35</v>
      </c>
      <c r="K22" s="19">
        <v>-0.35</v>
      </c>
      <c r="L22" s="15"/>
      <c r="M22" s="15"/>
      <c r="N22" s="6">
        <f>(B16+B18+B22)/3</f>
        <v>71.666666666666671</v>
      </c>
      <c r="O22" s="71">
        <f>B22/N18-1</f>
        <v>-0.15217391304347827</v>
      </c>
      <c r="P22" s="15"/>
      <c r="Q22" s="15"/>
      <c r="R22" s="10"/>
      <c r="S22" s="10"/>
      <c r="T22" s="10"/>
      <c r="U22" s="10"/>
      <c r="V22" s="10"/>
      <c r="W22" s="10"/>
      <c r="X22" s="10"/>
      <c r="Y22" s="10"/>
    </row>
    <row r="23" spans="1:25" s="83" customFormat="1" ht="15.75" customHeight="1" thickBot="1" x14ac:dyDescent="0.25">
      <c r="A23" s="67">
        <v>-1700</v>
      </c>
      <c r="B23" s="101">
        <v>60</v>
      </c>
      <c r="C23" s="67" t="s">
        <v>3</v>
      </c>
      <c r="D23" s="8">
        <f t="shared" si="0"/>
        <v>-7.6923076923076872E-2</v>
      </c>
      <c r="E23" s="69">
        <v>-7.6923076923076872E-2</v>
      </c>
      <c r="F23" s="67"/>
      <c r="G23" s="67"/>
      <c r="H23" s="67"/>
      <c r="I23" s="67"/>
      <c r="J23" s="68">
        <f>B23/B17-1</f>
        <v>1</v>
      </c>
      <c r="K23" s="9">
        <v>1</v>
      </c>
      <c r="L23" s="7"/>
      <c r="M23" s="7"/>
      <c r="N23" s="68">
        <f>(B17+B20+B23)/3</f>
        <v>43.333333333333336</v>
      </c>
      <c r="O23" s="69">
        <f>B23/N20-1</f>
        <v>0.5</v>
      </c>
      <c r="P23" s="7"/>
      <c r="Q23" s="7"/>
      <c r="R23" s="106"/>
      <c r="S23" s="106"/>
      <c r="T23" s="106"/>
      <c r="U23" s="106"/>
      <c r="V23" s="106"/>
      <c r="W23" s="106"/>
      <c r="X23" s="106"/>
      <c r="Y23" s="106"/>
    </row>
    <row r="24" spans="1:25" ht="15.75" customHeight="1" x14ac:dyDescent="0.2">
      <c r="A24" s="114">
        <v>-1600</v>
      </c>
      <c r="B24" s="162">
        <v>75</v>
      </c>
      <c r="C24" s="75" t="s">
        <v>89</v>
      </c>
      <c r="D24" s="13">
        <f t="shared" si="0"/>
        <v>0.25</v>
      </c>
      <c r="E24" s="3">
        <v>0.25</v>
      </c>
      <c r="J24" s="6">
        <f>B24/B18-1</f>
        <v>-0.25</v>
      </c>
      <c r="K24" s="19">
        <v>-0.25</v>
      </c>
      <c r="L24" s="15"/>
      <c r="M24" s="15"/>
      <c r="N24" s="6">
        <f>(B18+B21+B24)/3</f>
        <v>78.333333333333329</v>
      </c>
      <c r="O24" s="71">
        <f>B24/N22-1</f>
        <v>4.6511627906976605E-2</v>
      </c>
      <c r="P24" s="15"/>
      <c r="Q24" s="15"/>
    </row>
    <row r="25" spans="1:25" ht="15.75" customHeight="1" x14ac:dyDescent="0.2">
      <c r="A25" s="64">
        <v>-1500</v>
      </c>
      <c r="B25" s="64">
        <v>75</v>
      </c>
      <c r="C25" s="64" t="s">
        <v>21</v>
      </c>
      <c r="D25" s="189">
        <f t="shared" si="0"/>
        <v>0</v>
      </c>
      <c r="E25" s="190">
        <v>0</v>
      </c>
      <c r="F25" s="64"/>
      <c r="G25" s="64"/>
      <c r="H25" s="64"/>
      <c r="I25" s="64"/>
      <c r="J25" s="191"/>
      <c r="K25" s="192"/>
      <c r="L25" s="191"/>
      <c r="M25" s="191"/>
      <c r="N25" s="191"/>
      <c r="O25" s="191"/>
      <c r="P25" s="191"/>
      <c r="Q25" s="191"/>
    </row>
    <row r="26" spans="1:25" s="83" customFormat="1" ht="15.75" customHeight="1" thickBot="1" x14ac:dyDescent="0.25">
      <c r="A26" s="67">
        <v>-1400</v>
      </c>
      <c r="B26" s="66">
        <v>30</v>
      </c>
      <c r="C26" s="67" t="s">
        <v>21</v>
      </c>
      <c r="D26" s="8">
        <f>B26/B25-1</f>
        <v>-0.6</v>
      </c>
      <c r="E26" s="69">
        <v>-0.6</v>
      </c>
      <c r="F26" s="67"/>
      <c r="G26" s="67"/>
      <c r="H26" s="67"/>
      <c r="I26" s="67"/>
      <c r="J26" s="68">
        <f>B26/B17-1</f>
        <v>0</v>
      </c>
      <c r="K26" s="9">
        <v>0</v>
      </c>
      <c r="L26" s="7"/>
      <c r="M26" s="7"/>
      <c r="N26" s="68">
        <f>(B20+B23+B26)/3</f>
        <v>43.333333333333336</v>
      </c>
      <c r="O26" s="69">
        <f>B26/N23-1</f>
        <v>-0.30769230769230771</v>
      </c>
      <c r="P26" s="7"/>
      <c r="Q26" s="163">
        <v>1</v>
      </c>
      <c r="R26" s="106"/>
      <c r="S26" s="106"/>
      <c r="T26" s="106"/>
      <c r="U26" s="106"/>
      <c r="V26" s="106"/>
      <c r="W26" s="106"/>
      <c r="X26" s="106"/>
      <c r="Y26" s="106"/>
    </row>
    <row r="27" spans="1:25" ht="15.75" customHeight="1" x14ac:dyDescent="0.2">
      <c r="A27" s="114">
        <v>-1360</v>
      </c>
      <c r="B27" s="124">
        <v>80</v>
      </c>
      <c r="C27" s="75" t="s">
        <v>20</v>
      </c>
      <c r="D27" s="13">
        <f t="shared" si="0"/>
        <v>1.6666666666666665</v>
      </c>
      <c r="E27" s="3">
        <v>1.6666666666666665</v>
      </c>
      <c r="J27" s="6">
        <f>B27/B18-1</f>
        <v>-0.19999999999999996</v>
      </c>
      <c r="K27" s="19">
        <v>-0.19999999999999996</v>
      </c>
      <c r="L27" s="15"/>
      <c r="M27" s="15"/>
      <c r="N27" s="6">
        <f>(B22+B24+B27)/3</f>
        <v>73.333333333333329</v>
      </c>
      <c r="O27" s="71">
        <f>B27/N24-1</f>
        <v>2.1276595744680993E-2</v>
      </c>
      <c r="P27" s="15"/>
      <c r="Q27" s="15"/>
    </row>
    <row r="28" spans="1:25" s="83" customFormat="1" ht="15.75" customHeight="1" thickBot="1" x14ac:dyDescent="0.25">
      <c r="A28" s="105">
        <v>-1300</v>
      </c>
      <c r="B28" s="85">
        <v>75</v>
      </c>
      <c r="C28" s="80" t="s">
        <v>90</v>
      </c>
      <c r="D28" s="8">
        <f t="shared" si="0"/>
        <v>-6.25E-2</v>
      </c>
      <c r="E28" s="69">
        <v>-6.25E-2</v>
      </c>
      <c r="F28" s="67"/>
      <c r="G28" s="67"/>
      <c r="H28" s="67"/>
      <c r="I28" s="67"/>
      <c r="J28" s="68">
        <f>B28/B26-1</f>
        <v>1.5</v>
      </c>
      <c r="K28" s="9">
        <v>1.5</v>
      </c>
      <c r="L28" s="7"/>
      <c r="M28" s="7"/>
      <c r="N28" s="67">
        <f>(B23+B26+B28)/3</f>
        <v>55</v>
      </c>
      <c r="O28" s="69">
        <f t="shared" ref="O28:O34" si="1">B28/N26-1</f>
        <v>0.73076923076923062</v>
      </c>
      <c r="P28" s="7"/>
      <c r="Q28" s="7"/>
      <c r="R28" s="106"/>
      <c r="S28" s="106"/>
      <c r="T28" s="106"/>
      <c r="U28" s="106"/>
      <c r="V28" s="106"/>
      <c r="W28" s="106"/>
      <c r="X28" s="106"/>
      <c r="Y28" s="106"/>
    </row>
    <row r="29" spans="1:25" ht="15.75" customHeight="1" x14ac:dyDescent="0.2">
      <c r="A29" s="98">
        <v>-1200</v>
      </c>
      <c r="B29" s="100">
        <v>80</v>
      </c>
      <c r="C29" s="98" t="s">
        <v>3</v>
      </c>
      <c r="D29" s="13">
        <f t="shared" si="0"/>
        <v>6.6666666666666652E-2</v>
      </c>
      <c r="E29" s="3">
        <v>6.6666666666666652E-2</v>
      </c>
      <c r="J29" s="6">
        <f>B29/B28-1</f>
        <v>6.6666666666666652E-2</v>
      </c>
      <c r="K29" s="19">
        <v>6.6666666666666652E-2</v>
      </c>
      <c r="L29" s="15"/>
      <c r="M29" s="15"/>
      <c r="N29" s="6">
        <f>(B24+B27+B29)/3</f>
        <v>78.333333333333329</v>
      </c>
      <c r="O29" s="71">
        <f t="shared" si="1"/>
        <v>9.090909090909105E-2</v>
      </c>
      <c r="P29" s="15"/>
      <c r="Q29" s="15"/>
    </row>
    <row r="30" spans="1:25" s="83" customFormat="1" ht="15.75" customHeight="1" thickBot="1" x14ac:dyDescent="0.25">
      <c r="A30" s="105">
        <v>-1000</v>
      </c>
      <c r="B30" s="85">
        <v>25</v>
      </c>
      <c r="C30" s="80" t="s">
        <v>91</v>
      </c>
      <c r="D30" s="8">
        <f t="shared" si="0"/>
        <v>-0.6875</v>
      </c>
      <c r="E30" s="69">
        <v>-0.6875</v>
      </c>
      <c r="F30" s="67"/>
      <c r="G30" s="67"/>
      <c r="H30" s="67"/>
      <c r="I30" s="67"/>
      <c r="J30" s="68">
        <f>B30/B26-1</f>
        <v>-0.16666666666666663</v>
      </c>
      <c r="K30" s="9">
        <v>-0.16666666666666663</v>
      </c>
      <c r="L30" s="7"/>
      <c r="M30" s="7"/>
      <c r="N30" s="68">
        <f>(B26+B28+B30)/3</f>
        <v>43.333333333333336</v>
      </c>
      <c r="O30" s="69">
        <f t="shared" si="1"/>
        <v>-0.54545454545454541</v>
      </c>
      <c r="P30" s="7"/>
      <c r="Q30" s="7">
        <v>1</v>
      </c>
      <c r="R30" s="106"/>
      <c r="S30" s="106"/>
      <c r="T30" s="106"/>
      <c r="U30" s="106"/>
      <c r="V30" s="106"/>
      <c r="W30" s="106"/>
      <c r="X30" s="106"/>
      <c r="Y30" s="106"/>
    </row>
    <row r="31" spans="1:25" ht="15.75" customHeight="1" x14ac:dyDescent="0.2">
      <c r="A31" s="103">
        <v>-1000</v>
      </c>
      <c r="B31" s="124">
        <v>100</v>
      </c>
      <c r="C31" s="116" t="s">
        <v>89</v>
      </c>
      <c r="D31" s="13">
        <f t="shared" si="0"/>
        <v>3</v>
      </c>
      <c r="E31" s="3">
        <v>3</v>
      </c>
      <c r="J31" s="6">
        <f>B31/B27-1</f>
        <v>0.25</v>
      </c>
      <c r="K31" s="19">
        <v>0.25</v>
      </c>
      <c r="L31" s="15"/>
      <c r="M31" s="15"/>
      <c r="N31" s="6">
        <f>(B27+B29+B31)/3</f>
        <v>86.666666666666671</v>
      </c>
      <c r="O31" s="71">
        <f t="shared" si="1"/>
        <v>0.27659574468085113</v>
      </c>
      <c r="P31" s="15"/>
      <c r="Q31" s="15"/>
    </row>
    <row r="32" spans="1:25" s="83" customFormat="1" ht="15.75" customHeight="1" thickBot="1" x14ac:dyDescent="0.25">
      <c r="A32" s="67">
        <v>-800</v>
      </c>
      <c r="B32" s="101">
        <v>75</v>
      </c>
      <c r="C32" s="67" t="s">
        <v>92</v>
      </c>
      <c r="D32" s="8">
        <f t="shared" si="0"/>
        <v>-0.25</v>
      </c>
      <c r="E32" s="69">
        <v>-0.25</v>
      </c>
      <c r="F32" s="67"/>
      <c r="G32" s="67"/>
      <c r="H32" s="67"/>
      <c r="I32" s="67"/>
      <c r="J32" s="68">
        <f>B32/B30-1</f>
        <v>2</v>
      </c>
      <c r="K32" s="9">
        <v>2</v>
      </c>
      <c r="L32" s="7"/>
      <c r="M32" s="7"/>
      <c r="N32" s="68">
        <f>(B28+B30+B32)/3</f>
        <v>58.333333333333336</v>
      </c>
      <c r="O32" s="69">
        <f t="shared" si="1"/>
        <v>0.73076923076923062</v>
      </c>
      <c r="P32" s="7"/>
      <c r="Q32" s="7"/>
      <c r="R32" s="106"/>
      <c r="S32" s="106"/>
      <c r="T32" s="106"/>
      <c r="U32" s="106"/>
      <c r="V32" s="106"/>
      <c r="W32" s="106"/>
      <c r="X32" s="106"/>
      <c r="Y32" s="106"/>
    </row>
    <row r="33" spans="1:25" ht="15.75" customHeight="1" x14ac:dyDescent="0.2">
      <c r="A33" s="114">
        <v>-700</v>
      </c>
      <c r="B33" s="124">
        <v>120</v>
      </c>
      <c r="C33" s="75" t="s">
        <v>3</v>
      </c>
      <c r="D33" s="13">
        <f t="shared" si="0"/>
        <v>0.60000000000000009</v>
      </c>
      <c r="E33" s="3">
        <v>0.60000000000000009</v>
      </c>
      <c r="J33" s="6">
        <f>B33/B31-1</f>
        <v>0.19999999999999996</v>
      </c>
      <c r="K33" s="19">
        <v>0.19999999999999996</v>
      </c>
      <c r="L33" s="15"/>
      <c r="M33" s="15"/>
      <c r="N33" s="98">
        <f>(B29+B31+B33)/3</f>
        <v>100</v>
      </c>
      <c r="O33" s="71">
        <f t="shared" si="1"/>
        <v>0.38461538461538458</v>
      </c>
      <c r="P33" s="15">
        <v>1</v>
      </c>
      <c r="Q33" s="15"/>
    </row>
    <row r="34" spans="1:25" s="83" customFormat="1" ht="15.75" customHeight="1" thickBot="1" x14ac:dyDescent="0.25">
      <c r="A34" s="67">
        <v>-700</v>
      </c>
      <c r="B34" s="101">
        <v>100</v>
      </c>
      <c r="C34" s="67" t="s">
        <v>93</v>
      </c>
      <c r="D34" s="8">
        <f t="shared" si="0"/>
        <v>-0.16666666666666663</v>
      </c>
      <c r="E34" s="69">
        <v>-0.16666666666666663</v>
      </c>
      <c r="F34" s="67"/>
      <c r="G34" s="67"/>
      <c r="H34" s="67"/>
      <c r="I34" s="67"/>
      <c r="J34" s="68">
        <f>B34/B30-1</f>
        <v>3</v>
      </c>
      <c r="K34" s="9">
        <v>3</v>
      </c>
      <c r="L34" s="7"/>
      <c r="M34" s="7"/>
      <c r="N34" s="68">
        <f>(B30+B32+B34)/3</f>
        <v>66.666666666666671</v>
      </c>
      <c r="O34" s="69">
        <f t="shared" si="1"/>
        <v>0.71428571428571419</v>
      </c>
      <c r="P34" s="7"/>
      <c r="Q34" s="7"/>
      <c r="R34" s="106"/>
      <c r="S34" s="106"/>
      <c r="T34" s="106"/>
      <c r="U34" s="106"/>
      <c r="V34" s="106"/>
      <c r="W34" s="106"/>
      <c r="X34" s="106"/>
      <c r="Y34" s="106"/>
    </row>
    <row r="35" spans="1:25" ht="15.75" customHeight="1" x14ac:dyDescent="0.2">
      <c r="A35" s="114">
        <v>-650</v>
      </c>
      <c r="B35" s="116">
        <v>120</v>
      </c>
      <c r="C35" s="75" t="s">
        <v>93</v>
      </c>
      <c r="D35" s="13">
        <f t="shared" si="0"/>
        <v>0.19999999999999996</v>
      </c>
      <c r="E35" s="3">
        <v>0.19999999999999996</v>
      </c>
      <c r="J35" s="15"/>
      <c r="K35" s="19"/>
      <c r="L35" s="15"/>
      <c r="M35" s="15"/>
      <c r="N35" s="15"/>
      <c r="O35" s="15"/>
      <c r="P35" s="15"/>
      <c r="Q35" s="15"/>
    </row>
    <row r="36" spans="1:25" ht="15.75" customHeight="1" x14ac:dyDescent="0.2">
      <c r="A36" s="98">
        <v>-600</v>
      </c>
      <c r="B36" s="98">
        <v>125</v>
      </c>
      <c r="C36" s="98" t="s">
        <v>3</v>
      </c>
      <c r="D36" s="13">
        <f t="shared" si="0"/>
        <v>4.1666666666666741E-2</v>
      </c>
      <c r="E36" s="3">
        <v>4.1666666666666741E-2</v>
      </c>
      <c r="J36" s="15"/>
      <c r="K36" s="19"/>
      <c r="L36" s="15"/>
      <c r="M36" s="15"/>
      <c r="N36" s="15"/>
      <c r="O36" s="15"/>
      <c r="P36" s="15"/>
      <c r="Q36" s="15"/>
    </row>
    <row r="37" spans="1:25" ht="15.75" customHeight="1" x14ac:dyDescent="0.2">
      <c r="A37" s="2">
        <v>-500</v>
      </c>
      <c r="B37" s="2">
        <v>150</v>
      </c>
      <c r="C37" s="2" t="s">
        <v>3</v>
      </c>
      <c r="D37" s="13">
        <f t="shared" si="0"/>
        <v>0.19999999999999996</v>
      </c>
      <c r="E37" s="3">
        <v>0.19999999999999996</v>
      </c>
      <c r="J37" s="15"/>
      <c r="K37" s="19"/>
      <c r="L37" s="15"/>
      <c r="M37" s="15"/>
      <c r="N37" s="15"/>
      <c r="O37" s="15"/>
      <c r="P37" s="15"/>
      <c r="Q37" s="15"/>
    </row>
    <row r="38" spans="1:25" ht="15.75" customHeight="1" x14ac:dyDescent="0.2">
      <c r="A38" s="2">
        <v>-430</v>
      </c>
      <c r="B38" s="64">
        <v>200</v>
      </c>
      <c r="C38" s="2" t="s">
        <v>3</v>
      </c>
      <c r="D38" s="13">
        <f t="shared" si="0"/>
        <v>0.33333333333333326</v>
      </c>
      <c r="E38" s="3">
        <v>0.33333333333333326</v>
      </c>
      <c r="J38" s="6">
        <f>B38/B33-1</f>
        <v>0.66666666666666674</v>
      </c>
      <c r="K38" s="19">
        <v>0.66666666666666674</v>
      </c>
      <c r="L38" s="15">
        <v>1</v>
      </c>
      <c r="M38" s="15"/>
      <c r="N38" s="98">
        <f>(B31+B33+B38)/3</f>
        <v>140</v>
      </c>
      <c r="O38" s="71">
        <f>B38/N33-1</f>
        <v>1</v>
      </c>
      <c r="P38" s="15">
        <v>1</v>
      </c>
      <c r="Q38" s="15"/>
    </row>
    <row r="39" spans="1:25" s="83" customFormat="1" ht="15.75" customHeight="1" thickBot="1" x14ac:dyDescent="0.25">
      <c r="A39" s="67">
        <v>-400</v>
      </c>
      <c r="B39" s="101">
        <v>150</v>
      </c>
      <c r="C39" s="67" t="s">
        <v>3</v>
      </c>
      <c r="D39" s="8">
        <f t="shared" si="0"/>
        <v>-0.25</v>
      </c>
      <c r="E39" s="69">
        <v>-0.25</v>
      </c>
      <c r="F39" s="67"/>
      <c r="G39" s="67"/>
      <c r="H39" s="67"/>
      <c r="I39" s="67"/>
      <c r="J39" s="68">
        <f>B39/B30-1</f>
        <v>5</v>
      </c>
      <c r="K39" s="9">
        <v>5</v>
      </c>
      <c r="L39" s="7"/>
      <c r="M39" s="7"/>
      <c r="N39" s="68">
        <f>(B32+B34+B39)/3</f>
        <v>108.33333333333333</v>
      </c>
      <c r="O39" s="69">
        <f>B39/N34-1</f>
        <v>1.25</v>
      </c>
      <c r="P39" s="7"/>
      <c r="Q39" s="7"/>
      <c r="R39" s="106"/>
      <c r="S39" s="106"/>
      <c r="T39" s="106"/>
      <c r="U39" s="106"/>
      <c r="V39" s="106"/>
      <c r="W39" s="106"/>
      <c r="X39" s="106"/>
      <c r="Y39" s="106"/>
    </row>
    <row r="40" spans="1:25" ht="15.75" customHeight="1" x14ac:dyDescent="0.2">
      <c r="A40" s="2">
        <v>-300</v>
      </c>
      <c r="B40" s="2">
        <v>150</v>
      </c>
      <c r="C40" s="2" t="s">
        <v>3</v>
      </c>
      <c r="D40" s="13">
        <f t="shared" si="0"/>
        <v>0</v>
      </c>
      <c r="E40" s="3">
        <v>0</v>
      </c>
      <c r="J40" s="15"/>
      <c r="K40" s="19"/>
      <c r="L40" s="15"/>
      <c r="M40" s="15"/>
      <c r="N40" s="15"/>
      <c r="O40" s="15"/>
      <c r="P40" s="15"/>
      <c r="Q40" s="15"/>
    </row>
    <row r="41" spans="1:25" ht="15.75" customHeight="1" x14ac:dyDescent="0.2">
      <c r="A41" s="2">
        <v>700</v>
      </c>
      <c r="B41" s="64">
        <v>400</v>
      </c>
      <c r="C41" s="2" t="s">
        <v>94</v>
      </c>
      <c r="D41" s="13">
        <f t="shared" si="0"/>
        <v>1.6666666666666665</v>
      </c>
      <c r="E41" s="3">
        <v>1.6666666666666665</v>
      </c>
      <c r="J41" s="6">
        <f>B41/B38-1</f>
        <v>1</v>
      </c>
      <c r="K41" s="19">
        <v>1</v>
      </c>
      <c r="L41" s="15">
        <v>1</v>
      </c>
      <c r="M41" s="15"/>
      <c r="N41" s="98">
        <f>(B33+B38+B41)/3</f>
        <v>240</v>
      </c>
      <c r="O41" s="71">
        <f>B41/N38-1</f>
        <v>1.8571428571428572</v>
      </c>
      <c r="P41" s="15">
        <v>1</v>
      </c>
      <c r="Q41" s="15"/>
    </row>
    <row r="42" spans="1:25" ht="15.75" customHeight="1" x14ac:dyDescent="0.2">
      <c r="A42" s="98">
        <v>800</v>
      </c>
      <c r="B42" s="97">
        <v>400</v>
      </c>
      <c r="C42" s="98" t="s">
        <v>117</v>
      </c>
      <c r="D42" s="13">
        <f t="shared" si="0"/>
        <v>0</v>
      </c>
      <c r="E42" s="3">
        <v>0</v>
      </c>
      <c r="J42" s="15"/>
      <c r="K42" s="19"/>
      <c r="L42" s="15"/>
      <c r="M42" s="15"/>
      <c r="N42" s="15"/>
      <c r="O42" s="15"/>
      <c r="P42" s="15"/>
      <c r="Q42" s="15"/>
    </row>
    <row r="43" spans="1:25" s="83" customFormat="1" ht="15.75" customHeight="1" thickBot="1" x14ac:dyDescent="0.25">
      <c r="A43" s="67">
        <v>900</v>
      </c>
      <c r="B43" s="66">
        <v>100</v>
      </c>
      <c r="C43" s="67" t="s">
        <v>95</v>
      </c>
      <c r="D43" s="8">
        <f t="shared" si="0"/>
        <v>-0.75</v>
      </c>
      <c r="E43" s="69">
        <v>-0.75</v>
      </c>
      <c r="F43" s="67"/>
      <c r="G43" s="67"/>
      <c r="H43" s="67"/>
      <c r="I43" s="67"/>
      <c r="J43" s="68">
        <f>B43/B32-1</f>
        <v>0.33333333333333326</v>
      </c>
      <c r="K43" s="9">
        <v>0.33333333333333326</v>
      </c>
      <c r="L43" s="7"/>
      <c r="M43" s="7"/>
      <c r="N43" s="68">
        <f>(B34+B39+B43)/3</f>
        <v>116.66666666666667</v>
      </c>
      <c r="O43" s="69">
        <f>B43/N39-1</f>
        <v>-7.6923076923076872E-2</v>
      </c>
      <c r="P43" s="7"/>
      <c r="Q43" s="7"/>
      <c r="R43" s="106"/>
      <c r="S43" s="106"/>
      <c r="T43" s="106"/>
      <c r="U43" s="106"/>
      <c r="V43" s="106"/>
      <c r="W43" s="106"/>
      <c r="X43" s="106"/>
      <c r="Y43" s="106"/>
    </row>
    <row r="44" spans="1:25" ht="15.75" customHeight="1" x14ac:dyDescent="0.2">
      <c r="A44" s="2">
        <v>1300</v>
      </c>
      <c r="B44" s="64">
        <v>100</v>
      </c>
      <c r="C44" s="2" t="s">
        <v>96</v>
      </c>
      <c r="D44" s="13">
        <f t="shared" si="0"/>
        <v>0</v>
      </c>
      <c r="E44" s="3">
        <v>0</v>
      </c>
      <c r="J44" s="6">
        <f>B44/B41-1</f>
        <v>-0.75</v>
      </c>
      <c r="K44" s="19">
        <v>-0.75</v>
      </c>
      <c r="L44" s="15"/>
      <c r="M44" s="15"/>
      <c r="N44" s="6">
        <f>(B38+B41+B44)/3</f>
        <v>233.33333333333334</v>
      </c>
      <c r="O44" s="71">
        <f>B44/N41-1</f>
        <v>-0.58333333333333326</v>
      </c>
      <c r="P44" s="15"/>
      <c r="Q44" s="15"/>
    </row>
    <row r="45" spans="1:25" s="214" customFormat="1" ht="15.75" customHeight="1" x14ac:dyDescent="0.2">
      <c r="A45" s="1" t="s">
        <v>127</v>
      </c>
      <c r="B45" s="1"/>
      <c r="C45" s="1"/>
      <c r="D45" s="211"/>
      <c r="E45" s="1"/>
      <c r="F45" s="1"/>
      <c r="G45" s="1"/>
      <c r="H45" s="1"/>
      <c r="I45" s="1"/>
      <c r="J45" s="16"/>
      <c r="K45" s="212"/>
      <c r="L45" s="16">
        <f>SUM(L4:L44)</f>
        <v>6</v>
      </c>
      <c r="M45" s="16">
        <f>SUM(M4:M44)</f>
        <v>0</v>
      </c>
      <c r="N45" s="16"/>
      <c r="O45" s="16"/>
      <c r="P45" s="16">
        <f>SUM(P4:P44)</f>
        <v>7</v>
      </c>
      <c r="Q45" s="16">
        <f>SUM(Q4:Q44)</f>
        <v>2</v>
      </c>
      <c r="R45" s="213"/>
      <c r="S45" s="213"/>
      <c r="T45" s="213"/>
      <c r="U45" s="213"/>
      <c r="V45" s="213"/>
      <c r="W45" s="213"/>
      <c r="X45" s="213"/>
      <c r="Y45" s="213"/>
    </row>
    <row r="46" spans="1:25" s="214" customFormat="1" ht="15.75" customHeight="1" x14ac:dyDescent="0.2">
      <c r="A46" s="1" t="s">
        <v>132</v>
      </c>
      <c r="B46" s="1"/>
      <c r="C46" s="1"/>
      <c r="D46" s="1"/>
      <c r="E46" s="1"/>
      <c r="F46" s="1"/>
      <c r="G46" s="1"/>
      <c r="H46" s="1"/>
      <c r="I46" s="1"/>
      <c r="J46" s="16"/>
      <c r="K46" s="212"/>
      <c r="L46" s="16">
        <v>4</v>
      </c>
      <c r="M46" s="16">
        <v>0</v>
      </c>
      <c r="N46" s="16"/>
      <c r="O46" s="16"/>
      <c r="P46" s="16">
        <v>4</v>
      </c>
      <c r="Q46" s="16">
        <v>0</v>
      </c>
      <c r="R46" s="213"/>
      <c r="S46" s="213"/>
      <c r="T46" s="213"/>
      <c r="U46" s="213"/>
      <c r="V46" s="213"/>
      <c r="W46" s="213"/>
      <c r="X46" s="213"/>
      <c r="Y46" s="213"/>
    </row>
    <row r="47" spans="1:25" s="214" customFormat="1" ht="15.75" customHeight="1" x14ac:dyDescent="0.2">
      <c r="B47" s="1"/>
      <c r="C47" s="1"/>
      <c r="D47" s="1"/>
      <c r="E47" s="1"/>
      <c r="F47" s="1"/>
      <c r="G47" s="1"/>
      <c r="H47" s="1"/>
      <c r="I47" s="1"/>
      <c r="J47" s="16"/>
      <c r="K47" s="212"/>
      <c r="L47" s="16"/>
      <c r="M47" s="16"/>
      <c r="N47" s="16"/>
      <c r="O47" s="16"/>
      <c r="P47" s="16"/>
      <c r="Q47" s="16"/>
      <c r="R47" s="213"/>
      <c r="S47" s="213"/>
      <c r="T47" s="213"/>
      <c r="U47" s="213"/>
      <c r="V47" s="213"/>
      <c r="W47" s="213"/>
      <c r="X47" s="213"/>
      <c r="Y47" s="213"/>
    </row>
  </sheetData>
  <conditionalFormatting sqref="E3">
    <cfRule type="cellIs" dxfId="17" priority="4" stopIfTrue="1" operator="equal">
      <formula>"Central"</formula>
    </cfRule>
    <cfRule type="cellIs" dxfId="16" priority="5" stopIfTrue="1" operator="equal">
      <formula>"South Asia"</formula>
    </cfRule>
    <cfRule type="cellIs" dxfId="15" priority="6" stopIfTrue="1" operator="equal">
      <formula>"East Asia"</formula>
    </cfRule>
  </conditionalFormatting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3"/>
  <sheetViews>
    <sheetView workbookViewId="0">
      <selection activeCell="A14" sqref="A14:XFD14"/>
    </sheetView>
  </sheetViews>
  <sheetFormatPr defaultRowHeight="15.75" customHeight="1" x14ac:dyDescent="0.2"/>
  <cols>
    <col min="1" max="1" width="13.85546875" style="2" customWidth="1"/>
    <col min="3" max="3" width="14.7109375" customWidth="1"/>
    <col min="6" max="6" width="18" hidden="1" customWidth="1"/>
    <col min="7" max="9" width="0" hidden="1" customWidth="1"/>
    <col min="10" max="10" width="11.140625" customWidth="1"/>
  </cols>
  <sheetData>
    <row r="1" spans="1:17" ht="15.75" customHeight="1" x14ac:dyDescent="0.2">
      <c r="A1" s="38"/>
      <c r="B1" s="38"/>
      <c r="C1" s="38"/>
      <c r="D1" s="39"/>
      <c r="E1" s="40" t="s">
        <v>5</v>
      </c>
      <c r="F1" s="41"/>
      <c r="G1" s="42" t="s">
        <v>6</v>
      </c>
      <c r="H1" s="42"/>
      <c r="I1" s="42"/>
      <c r="J1" s="43" t="s">
        <v>13</v>
      </c>
      <c r="K1" s="44"/>
      <c r="L1" s="45"/>
      <c r="M1" s="45"/>
      <c r="N1" s="46" t="s">
        <v>79</v>
      </c>
      <c r="O1" s="47" t="s">
        <v>13</v>
      </c>
      <c r="P1" s="46"/>
      <c r="Q1" s="46"/>
    </row>
    <row r="2" spans="1:17" ht="15.75" customHeight="1" x14ac:dyDescent="0.2">
      <c r="A2" s="38"/>
      <c r="B2" s="38"/>
      <c r="C2" s="38"/>
      <c r="D2" s="48"/>
      <c r="E2" s="48" t="s">
        <v>12</v>
      </c>
      <c r="F2" s="41"/>
      <c r="G2" s="42" t="s">
        <v>7</v>
      </c>
      <c r="H2" s="42" t="s">
        <v>8</v>
      </c>
      <c r="I2" s="42" t="s">
        <v>9</v>
      </c>
      <c r="J2" s="43" t="s">
        <v>116</v>
      </c>
      <c r="K2" s="44" t="s">
        <v>12</v>
      </c>
      <c r="L2" s="49" t="s">
        <v>8</v>
      </c>
      <c r="M2" s="45" t="s">
        <v>9</v>
      </c>
      <c r="N2" s="46">
        <v>3</v>
      </c>
      <c r="O2" s="47" t="s">
        <v>116</v>
      </c>
      <c r="P2" s="50" t="s">
        <v>8</v>
      </c>
      <c r="Q2" s="46" t="s">
        <v>9</v>
      </c>
    </row>
    <row r="3" spans="1:17" ht="15.75" customHeight="1" x14ac:dyDescent="0.2">
      <c r="A3" s="215" t="s">
        <v>15</v>
      </c>
      <c r="B3" s="52" t="s">
        <v>14</v>
      </c>
      <c r="C3" s="51" t="s">
        <v>16</v>
      </c>
      <c r="D3" s="53" t="s">
        <v>10</v>
      </c>
      <c r="E3" s="54"/>
      <c r="F3" s="55" t="s">
        <v>10</v>
      </c>
      <c r="G3" s="56"/>
      <c r="H3" s="56" t="s">
        <v>11</v>
      </c>
      <c r="I3" s="56" t="s">
        <v>11</v>
      </c>
      <c r="J3" s="57" t="s">
        <v>119</v>
      </c>
      <c r="K3" s="58"/>
      <c r="L3" s="59" t="s">
        <v>11</v>
      </c>
      <c r="M3" s="60" t="s">
        <v>11</v>
      </c>
      <c r="N3" s="61"/>
      <c r="O3" s="62" t="s">
        <v>118</v>
      </c>
      <c r="P3" s="63" t="s">
        <v>11</v>
      </c>
      <c r="Q3" s="61" t="s">
        <v>11</v>
      </c>
    </row>
    <row r="4" spans="1:17" s="84" customFormat="1" ht="15.75" customHeight="1" x14ac:dyDescent="0.2">
      <c r="A4" s="126">
        <v>-7000</v>
      </c>
      <c r="B4" s="126">
        <v>1</v>
      </c>
      <c r="C4" s="126" t="s">
        <v>80</v>
      </c>
      <c r="D4" s="127"/>
      <c r="E4" s="98"/>
      <c r="F4" s="98"/>
      <c r="G4" s="98"/>
      <c r="H4" s="98"/>
      <c r="I4" s="98"/>
      <c r="J4" s="98"/>
      <c r="K4" s="98"/>
      <c r="L4" s="116"/>
      <c r="M4" s="116"/>
      <c r="N4" s="98"/>
      <c r="O4" s="98"/>
      <c r="P4" s="116"/>
      <c r="Q4" s="98"/>
    </row>
    <row r="5" spans="1:17" s="84" customFormat="1" ht="15.75" customHeight="1" x14ac:dyDescent="0.2">
      <c r="A5" s="128">
        <v>-3300</v>
      </c>
      <c r="B5" s="98">
        <v>10</v>
      </c>
      <c r="C5" s="98" t="s">
        <v>17</v>
      </c>
      <c r="D5" s="6">
        <f>B5/B4-1</f>
        <v>9</v>
      </c>
      <c r="E5" s="71">
        <v>9</v>
      </c>
      <c r="F5" s="98"/>
      <c r="G5" s="98"/>
      <c r="H5" s="98"/>
      <c r="I5" s="98"/>
      <c r="J5" s="98"/>
      <c r="K5" s="98"/>
      <c r="L5" s="116"/>
      <c r="M5" s="116"/>
      <c r="N5" s="98"/>
      <c r="O5" s="98"/>
      <c r="P5" s="116"/>
      <c r="Q5" s="98"/>
    </row>
    <row r="6" spans="1:17" s="84" customFormat="1" ht="15.75" customHeight="1" x14ac:dyDescent="0.2">
      <c r="A6" s="128">
        <v>-3200</v>
      </c>
      <c r="B6" s="98">
        <v>30</v>
      </c>
      <c r="C6" s="98" t="s">
        <v>18</v>
      </c>
      <c r="D6" s="6">
        <f t="shared" ref="D6:D21" si="0">B6/B5-1</f>
        <v>2</v>
      </c>
      <c r="E6" s="71">
        <v>2</v>
      </c>
      <c r="F6" s="98"/>
      <c r="G6" s="98"/>
      <c r="H6" s="98"/>
      <c r="I6" s="98"/>
      <c r="J6" s="98"/>
      <c r="K6" s="98"/>
      <c r="L6" s="116"/>
      <c r="M6" s="116"/>
      <c r="N6" s="98"/>
      <c r="O6" s="98"/>
      <c r="P6" s="116"/>
      <c r="Q6" s="98"/>
    </row>
    <row r="7" spans="1:17" s="84" customFormat="1" ht="15.75" customHeight="1" x14ac:dyDescent="0.2">
      <c r="A7" s="193">
        <v>-2500</v>
      </c>
      <c r="B7" s="194">
        <v>30</v>
      </c>
      <c r="C7" s="194" t="s">
        <v>18</v>
      </c>
      <c r="D7" s="195">
        <f t="shared" si="0"/>
        <v>0</v>
      </c>
      <c r="E7" s="196">
        <v>0</v>
      </c>
      <c r="F7" s="194"/>
      <c r="G7" s="194"/>
      <c r="H7" s="194"/>
      <c r="I7" s="194"/>
      <c r="J7" s="194"/>
      <c r="K7" s="194"/>
      <c r="L7" s="197"/>
      <c r="M7" s="197"/>
      <c r="N7" s="194"/>
      <c r="O7" s="194"/>
      <c r="P7" s="197"/>
      <c r="Q7" s="194"/>
    </row>
    <row r="8" spans="1:17" s="84" customFormat="1" ht="15.75" customHeight="1" x14ac:dyDescent="0.2">
      <c r="A8" s="198">
        <v>-2400</v>
      </c>
      <c r="B8" s="97">
        <v>30</v>
      </c>
      <c r="C8" s="97" t="s">
        <v>18</v>
      </c>
      <c r="D8" s="117">
        <f t="shared" si="0"/>
        <v>0</v>
      </c>
      <c r="E8" s="118">
        <v>0</v>
      </c>
      <c r="F8" s="97"/>
      <c r="G8" s="97"/>
      <c r="H8" s="97"/>
      <c r="I8" s="97"/>
      <c r="J8" s="97"/>
      <c r="K8" s="97"/>
      <c r="L8" s="115"/>
      <c r="M8" s="115"/>
      <c r="N8" s="97"/>
      <c r="O8" s="97"/>
      <c r="P8" s="115"/>
      <c r="Q8" s="97"/>
    </row>
    <row r="9" spans="1:17" s="84" customFormat="1" ht="15.75" customHeight="1" x14ac:dyDescent="0.2">
      <c r="A9" s="128">
        <v>-2300</v>
      </c>
      <c r="B9" s="98">
        <v>30</v>
      </c>
      <c r="C9" s="98" t="s">
        <v>18</v>
      </c>
      <c r="D9" s="6">
        <f t="shared" si="0"/>
        <v>0</v>
      </c>
      <c r="E9" s="71">
        <v>0</v>
      </c>
      <c r="F9" s="98"/>
      <c r="G9" s="98"/>
      <c r="H9" s="98"/>
      <c r="I9" s="98"/>
      <c r="J9" s="98"/>
      <c r="K9" s="98"/>
      <c r="L9" s="116"/>
      <c r="M9" s="116"/>
      <c r="N9" s="98"/>
      <c r="O9" s="98"/>
      <c r="P9" s="116"/>
      <c r="Q9" s="98"/>
    </row>
    <row r="10" spans="1:17" s="84" customFormat="1" ht="15.75" customHeight="1" x14ac:dyDescent="0.2">
      <c r="A10" s="129">
        <v>-2250</v>
      </c>
      <c r="B10" s="100">
        <v>35</v>
      </c>
      <c r="C10" s="98" t="s">
        <v>18</v>
      </c>
      <c r="D10" s="6">
        <f t="shared" si="0"/>
        <v>0.16666666666666674</v>
      </c>
      <c r="E10" s="71">
        <v>0.16666666666666674</v>
      </c>
      <c r="F10" s="98"/>
      <c r="G10" s="98"/>
      <c r="H10" s="98"/>
      <c r="I10" s="98"/>
      <c r="J10" s="6">
        <f>B10/B4-1</f>
        <v>34</v>
      </c>
      <c r="K10" s="176">
        <v>34</v>
      </c>
      <c r="L10" s="178">
        <v>1</v>
      </c>
      <c r="M10" s="116"/>
      <c r="N10" s="98">
        <v>35</v>
      </c>
      <c r="O10" s="98"/>
      <c r="P10" s="116"/>
      <c r="Q10" s="98"/>
    </row>
    <row r="11" spans="1:17" s="83" customFormat="1" ht="15.75" customHeight="1" thickBot="1" x14ac:dyDescent="0.25">
      <c r="A11" s="65">
        <v>-2200</v>
      </c>
      <c r="B11" s="101">
        <v>30</v>
      </c>
      <c r="C11" s="67" t="s">
        <v>18</v>
      </c>
      <c r="D11" s="68">
        <f t="shared" si="0"/>
        <v>-0.1428571428571429</v>
      </c>
      <c r="E11" s="69">
        <v>-0.1428571428571429</v>
      </c>
      <c r="F11" s="67"/>
      <c r="G11" s="67"/>
      <c r="H11" s="67"/>
      <c r="I11" s="67"/>
      <c r="J11" s="68">
        <f>B11/B4-1</f>
        <v>29</v>
      </c>
      <c r="K11" s="177">
        <v>29</v>
      </c>
      <c r="L11" s="179"/>
      <c r="M11" s="80"/>
      <c r="N11" s="67">
        <v>30</v>
      </c>
      <c r="O11" s="67"/>
      <c r="P11" s="80"/>
      <c r="Q11" s="67"/>
    </row>
    <row r="12" spans="1:17" s="84" customFormat="1" ht="15.75" customHeight="1" x14ac:dyDescent="0.2">
      <c r="A12" s="129">
        <v>-2000</v>
      </c>
      <c r="B12" s="100">
        <v>60</v>
      </c>
      <c r="C12" s="98" t="s">
        <v>18</v>
      </c>
      <c r="D12" s="6">
        <f t="shared" si="0"/>
        <v>1</v>
      </c>
      <c r="E12" s="71">
        <v>1</v>
      </c>
      <c r="F12" s="98"/>
      <c r="G12" s="98"/>
      <c r="H12" s="98"/>
      <c r="I12" s="98"/>
      <c r="J12" s="6">
        <f>B12/B10-1</f>
        <v>0.71428571428571419</v>
      </c>
      <c r="K12" s="137">
        <v>0.71428571428571419</v>
      </c>
      <c r="L12" s="116">
        <v>1</v>
      </c>
      <c r="M12" s="116"/>
      <c r="N12" s="98">
        <f>(B10+B12)/2</f>
        <v>47.5</v>
      </c>
      <c r="O12" s="71">
        <f>B12/N10-1</f>
        <v>0.71428571428571419</v>
      </c>
      <c r="P12" s="116">
        <v>1</v>
      </c>
      <c r="Q12" s="98"/>
    </row>
    <row r="13" spans="1:17" s="83" customFormat="1" ht="15.75" customHeight="1" x14ac:dyDescent="0.2">
      <c r="A13" s="65">
        <v>-1800</v>
      </c>
      <c r="B13" s="67">
        <v>30</v>
      </c>
      <c r="C13" s="67" t="s">
        <v>18</v>
      </c>
      <c r="D13" s="68">
        <f t="shared" si="0"/>
        <v>-0.5</v>
      </c>
      <c r="E13" s="69">
        <v>-0.5</v>
      </c>
      <c r="F13" s="67"/>
      <c r="G13" s="67"/>
      <c r="H13" s="67"/>
      <c r="I13" s="67"/>
      <c r="J13" s="67"/>
      <c r="K13" s="82"/>
      <c r="L13" s="80"/>
      <c r="M13" s="80"/>
      <c r="N13" s="67"/>
      <c r="O13" s="67"/>
      <c r="P13" s="80"/>
      <c r="Q13" s="67"/>
    </row>
    <row r="14" spans="1:17" s="83" customFormat="1" ht="15.75" customHeight="1" thickBot="1" x14ac:dyDescent="0.25">
      <c r="A14" s="65">
        <v>-1700</v>
      </c>
      <c r="B14" s="66">
        <v>20</v>
      </c>
      <c r="C14" s="67" t="s">
        <v>19</v>
      </c>
      <c r="D14" s="68">
        <f t="shared" si="0"/>
        <v>-0.33333333333333337</v>
      </c>
      <c r="E14" s="69">
        <v>-0.33333333333333337</v>
      </c>
      <c r="F14" s="67"/>
      <c r="G14" s="67"/>
      <c r="H14" s="67"/>
      <c r="I14" s="67"/>
      <c r="J14" s="68">
        <f>B14/B11-1</f>
        <v>-0.33333333333333337</v>
      </c>
      <c r="K14" s="82">
        <v>-0.33333333333333337</v>
      </c>
      <c r="L14" s="80"/>
      <c r="M14" s="80">
        <v>1</v>
      </c>
      <c r="N14" s="67">
        <f>(B11+B14)/2</f>
        <v>25</v>
      </c>
      <c r="O14" s="69">
        <f>B14/N11-1</f>
        <v>-0.33333333333333337</v>
      </c>
      <c r="P14" s="80"/>
      <c r="Q14" s="67">
        <v>1</v>
      </c>
    </row>
    <row r="15" spans="1:17" s="84" customFormat="1" ht="15.75" customHeight="1" x14ac:dyDescent="0.2">
      <c r="A15" s="128">
        <v>-1600</v>
      </c>
      <c r="B15" s="182">
        <v>75</v>
      </c>
      <c r="C15" s="98" t="s">
        <v>19</v>
      </c>
      <c r="D15" s="6">
        <f t="shared" si="0"/>
        <v>2.75</v>
      </c>
      <c r="E15" s="71">
        <v>2.75</v>
      </c>
      <c r="F15" s="127"/>
      <c r="G15" s="127"/>
      <c r="H15" s="127"/>
      <c r="I15" s="127"/>
      <c r="J15" s="6">
        <f>B15/B12-1</f>
        <v>0.25</v>
      </c>
      <c r="K15" s="144">
        <v>0.25</v>
      </c>
      <c r="L15" s="115"/>
      <c r="M15" s="115"/>
      <c r="N15" s="6">
        <f>(B10+B12+B15)/3</f>
        <v>56.666666666666664</v>
      </c>
      <c r="O15" s="71">
        <f>B15/N12-1</f>
        <v>0.57894736842105265</v>
      </c>
      <c r="P15" s="115">
        <v>1</v>
      </c>
      <c r="Q15" s="132"/>
    </row>
    <row r="16" spans="1:17" s="133" customFormat="1" ht="15.75" customHeight="1" x14ac:dyDescent="0.2">
      <c r="A16" s="130">
        <v>-1500</v>
      </c>
      <c r="B16" s="97">
        <v>75</v>
      </c>
      <c r="C16" s="97" t="s">
        <v>20</v>
      </c>
      <c r="D16" s="6">
        <f t="shared" si="0"/>
        <v>0</v>
      </c>
      <c r="E16" s="118">
        <v>0</v>
      </c>
      <c r="F16" s="132"/>
      <c r="G16" s="132"/>
      <c r="H16" s="132"/>
      <c r="I16" s="132"/>
      <c r="J16" s="98"/>
      <c r="K16" s="98"/>
      <c r="L16" s="116"/>
      <c r="M16" s="116"/>
      <c r="N16" s="6"/>
      <c r="O16" s="98"/>
      <c r="P16" s="116"/>
      <c r="Q16" s="98"/>
    </row>
    <row r="17" spans="1:17" s="83" customFormat="1" ht="16.5" customHeight="1" thickBot="1" x14ac:dyDescent="0.25">
      <c r="A17" s="199">
        <v>-1400</v>
      </c>
      <c r="B17" s="101">
        <v>80</v>
      </c>
      <c r="C17" s="200" t="s">
        <v>20</v>
      </c>
      <c r="D17" s="201">
        <f>B17/B16-1</f>
        <v>6.6666666666666652E-2</v>
      </c>
      <c r="E17" s="202">
        <v>6.6666666666666652E-2</v>
      </c>
      <c r="F17" s="203"/>
      <c r="G17" s="203"/>
      <c r="H17" s="203"/>
      <c r="I17" s="203"/>
      <c r="J17" s="201">
        <f>B17/B14-1</f>
        <v>3</v>
      </c>
      <c r="K17" s="204">
        <v>3</v>
      </c>
      <c r="L17" s="205"/>
      <c r="M17" s="205"/>
      <c r="N17" s="201">
        <f>(B11+B14+B17)/3</f>
        <v>43.333333333333336</v>
      </c>
      <c r="O17" s="202">
        <f>B17/N14-1</f>
        <v>2.2000000000000002</v>
      </c>
      <c r="P17" s="205"/>
      <c r="Q17" s="203"/>
    </row>
    <row r="18" spans="1:17" s="84" customFormat="1" ht="15.75" customHeight="1" x14ac:dyDescent="0.2">
      <c r="A18" s="128">
        <v>-1300</v>
      </c>
      <c r="B18" s="162">
        <v>80</v>
      </c>
      <c r="C18" s="98" t="s">
        <v>20</v>
      </c>
      <c r="D18" s="6">
        <f t="shared" si="0"/>
        <v>0</v>
      </c>
      <c r="E18" s="71">
        <v>0</v>
      </c>
      <c r="J18" s="6">
        <f>B18/B15-1</f>
        <v>6.6666666666666652E-2</v>
      </c>
      <c r="K18" s="137">
        <v>6.6666666666666652E-2</v>
      </c>
      <c r="L18" s="116"/>
      <c r="M18" s="116"/>
      <c r="N18" s="6">
        <f>(B12+B15+B18)/3</f>
        <v>71.666666666666671</v>
      </c>
      <c r="O18" s="71">
        <f>B18/N15-1</f>
        <v>0.41176470588235303</v>
      </c>
      <c r="P18" s="116">
        <v>1</v>
      </c>
    </row>
    <row r="19" spans="1:17" s="84" customFormat="1" ht="15.75" customHeight="1" x14ac:dyDescent="0.2">
      <c r="A19" s="116">
        <v>-1200</v>
      </c>
      <c r="B19" s="115">
        <v>80</v>
      </c>
      <c r="C19" s="98" t="s">
        <v>20</v>
      </c>
      <c r="D19" s="6">
        <f t="shared" si="0"/>
        <v>0</v>
      </c>
      <c r="E19" s="71">
        <v>0</v>
      </c>
      <c r="J19" s="116"/>
    </row>
    <row r="20" spans="1:17" s="83" customFormat="1" ht="15.75" customHeight="1" thickBot="1" x14ac:dyDescent="0.25">
      <c r="A20" s="65">
        <v>-1100</v>
      </c>
      <c r="B20" s="91">
        <v>50</v>
      </c>
      <c r="C20" s="67" t="s">
        <v>81</v>
      </c>
      <c r="D20" s="68">
        <f t="shared" si="0"/>
        <v>-0.375</v>
      </c>
      <c r="E20" s="69">
        <v>-0.375</v>
      </c>
      <c r="J20" s="68">
        <f>B20/B14-1</f>
        <v>1.5</v>
      </c>
      <c r="K20" s="82">
        <v>1.5</v>
      </c>
      <c r="L20" s="80"/>
      <c r="M20" s="80"/>
      <c r="N20" s="67">
        <f>(B14+B17+B20)/3</f>
        <v>50</v>
      </c>
      <c r="O20" s="69">
        <f>B20/N17-1</f>
        <v>0.15384615384615374</v>
      </c>
      <c r="P20" s="80"/>
    </row>
    <row r="21" spans="1:17" s="84" customFormat="1" ht="15.75" customHeight="1" x14ac:dyDescent="0.2">
      <c r="A21" s="116">
        <v>-1000</v>
      </c>
      <c r="B21" s="162">
        <v>50</v>
      </c>
      <c r="C21" s="98" t="s">
        <v>20</v>
      </c>
      <c r="D21" s="6">
        <f t="shared" si="0"/>
        <v>0</v>
      </c>
      <c r="E21" s="71">
        <v>0</v>
      </c>
      <c r="J21" s="6">
        <f>B21/B18-1</f>
        <v>-0.375</v>
      </c>
      <c r="K21" s="137">
        <v>-0.375</v>
      </c>
      <c r="L21" s="116"/>
      <c r="M21" s="116"/>
      <c r="N21" s="6">
        <f>(B15+B18+B21)/3</f>
        <v>68.333333333333329</v>
      </c>
      <c r="O21" s="71">
        <f>B21/N18-1</f>
        <v>-0.30232558139534893</v>
      </c>
      <c r="P21" s="116"/>
    </row>
    <row r="22" spans="1:17" s="222" customFormat="1" ht="15.75" customHeight="1" x14ac:dyDescent="0.2">
      <c r="A22" s="211" t="s">
        <v>127</v>
      </c>
      <c r="E22" s="141"/>
      <c r="L22" s="223">
        <f>SUM(L4:L21)</f>
        <v>2</v>
      </c>
      <c r="M22" s="223">
        <f>SUM(M4:M21)</f>
        <v>1</v>
      </c>
      <c r="P22" s="223">
        <f>SUM(P4:P21)</f>
        <v>3</v>
      </c>
      <c r="Q22" s="223">
        <f>SUM(Q4:Q21)</f>
        <v>1</v>
      </c>
    </row>
    <row r="23" spans="1:17" s="1" customFormat="1" ht="15.75" customHeight="1" x14ac:dyDescent="0.2">
      <c r="A23" s="1" t="s">
        <v>128</v>
      </c>
      <c r="L23" s="1">
        <v>2</v>
      </c>
      <c r="M23" s="1">
        <v>1</v>
      </c>
      <c r="P23" s="1">
        <v>2</v>
      </c>
      <c r="Q23" s="1">
        <v>1</v>
      </c>
    </row>
  </sheetData>
  <conditionalFormatting sqref="E3">
    <cfRule type="cellIs" dxfId="14" priority="1" stopIfTrue="1" operator="equal">
      <formula>"Central"</formula>
    </cfRule>
    <cfRule type="cellIs" dxfId="13" priority="2" stopIfTrue="1" operator="equal">
      <formula>"South Asia"</formula>
    </cfRule>
    <cfRule type="cellIs" dxfId="12" priority="3" stopIfTrue="1" operator="equal">
      <formula>"East Asia"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5"/>
  <sheetViews>
    <sheetView workbookViewId="0">
      <selection activeCell="A3" sqref="A3:C58"/>
    </sheetView>
  </sheetViews>
  <sheetFormatPr defaultRowHeight="15.75" customHeight="1" x14ac:dyDescent="0.2"/>
  <cols>
    <col min="1" max="1" width="14.5703125" customWidth="1"/>
    <col min="3" max="3" width="11.7109375" customWidth="1"/>
    <col min="6" max="9" width="0" hidden="1" customWidth="1"/>
    <col min="14" max="14" width="9.140625" style="173"/>
  </cols>
  <sheetData>
    <row r="1" spans="1:19" ht="15.75" customHeight="1" x14ac:dyDescent="0.2">
      <c r="A1" s="38"/>
      <c r="B1" s="38"/>
      <c r="C1" s="38"/>
      <c r="D1" s="39"/>
      <c r="E1" s="40" t="s">
        <v>5</v>
      </c>
      <c r="F1" s="41"/>
      <c r="G1" s="42" t="s">
        <v>6</v>
      </c>
      <c r="H1" s="42"/>
      <c r="I1" s="42"/>
      <c r="J1" s="43" t="s">
        <v>13</v>
      </c>
      <c r="K1" s="44"/>
      <c r="L1" s="45"/>
      <c r="M1" s="45"/>
      <c r="N1" s="46" t="s">
        <v>79</v>
      </c>
      <c r="O1" s="47" t="s">
        <v>13</v>
      </c>
      <c r="P1" s="46"/>
      <c r="Q1" s="46"/>
      <c r="R1" s="72"/>
      <c r="S1" s="4"/>
    </row>
    <row r="2" spans="1:19" ht="15.75" customHeight="1" x14ac:dyDescent="0.2">
      <c r="A2" s="38"/>
      <c r="B2" s="38"/>
      <c r="C2" s="38"/>
      <c r="D2" s="48"/>
      <c r="E2" s="48" t="s">
        <v>12</v>
      </c>
      <c r="F2" s="41"/>
      <c r="G2" s="42" t="s">
        <v>7</v>
      </c>
      <c r="H2" s="42" t="s">
        <v>8</v>
      </c>
      <c r="I2" s="42" t="s">
        <v>9</v>
      </c>
      <c r="J2" s="43" t="s">
        <v>116</v>
      </c>
      <c r="K2" s="44" t="s">
        <v>12</v>
      </c>
      <c r="L2" s="49" t="s">
        <v>8</v>
      </c>
      <c r="M2" s="45" t="s">
        <v>9</v>
      </c>
      <c r="N2" s="46">
        <v>3</v>
      </c>
      <c r="O2" s="47" t="s">
        <v>116</v>
      </c>
      <c r="P2" s="50" t="s">
        <v>8</v>
      </c>
      <c r="Q2" s="46" t="s">
        <v>9</v>
      </c>
      <c r="R2" s="72"/>
      <c r="S2" s="4"/>
    </row>
    <row r="3" spans="1:19" ht="15.75" customHeight="1" x14ac:dyDescent="0.2">
      <c r="A3" s="51" t="s">
        <v>15</v>
      </c>
      <c r="B3" s="52" t="s">
        <v>14</v>
      </c>
      <c r="C3" s="51" t="s">
        <v>16</v>
      </c>
      <c r="D3" s="53" t="s">
        <v>10</v>
      </c>
      <c r="E3" s="54"/>
      <c r="F3" s="55" t="s">
        <v>10</v>
      </c>
      <c r="G3" s="56"/>
      <c r="H3" s="56" t="s">
        <v>11</v>
      </c>
      <c r="I3" s="56" t="s">
        <v>11</v>
      </c>
      <c r="J3" s="57" t="s">
        <v>119</v>
      </c>
      <c r="K3" s="58"/>
      <c r="L3" s="59" t="s">
        <v>11</v>
      </c>
      <c r="M3" s="60" t="s">
        <v>11</v>
      </c>
      <c r="N3" s="61"/>
      <c r="O3" s="62" t="s">
        <v>118</v>
      </c>
      <c r="P3" s="63" t="s">
        <v>11</v>
      </c>
      <c r="Q3" s="61" t="s">
        <v>11</v>
      </c>
      <c r="R3" s="73"/>
      <c r="S3" s="2"/>
    </row>
    <row r="4" spans="1:19" s="84" customFormat="1" ht="15.75" customHeight="1" x14ac:dyDescent="0.2">
      <c r="A4" s="103">
        <v>-1500</v>
      </c>
      <c r="B4" s="116">
        <v>75</v>
      </c>
      <c r="C4" s="116" t="s">
        <v>97</v>
      </c>
      <c r="D4" s="78"/>
      <c r="E4" s="137"/>
      <c r="J4" s="116"/>
      <c r="K4" s="116"/>
      <c r="L4" s="116"/>
      <c r="M4" s="116"/>
      <c r="N4" s="78"/>
      <c r="O4" s="116"/>
      <c r="P4" s="167"/>
      <c r="Q4" s="116"/>
      <c r="R4" s="116"/>
    </row>
    <row r="5" spans="1:19" s="84" customFormat="1" ht="15.75" customHeight="1" x14ac:dyDescent="0.2">
      <c r="A5" s="103">
        <v>-1400</v>
      </c>
      <c r="B5" s="116">
        <v>80</v>
      </c>
      <c r="C5" s="116" t="s">
        <v>20</v>
      </c>
      <c r="D5" s="78">
        <f t="shared" ref="D5:D58" si="0">B5/B4-1</f>
        <v>6.6666666666666652E-2</v>
      </c>
      <c r="E5" s="137">
        <v>6.6666666666666652E-2</v>
      </c>
      <c r="J5" s="116"/>
      <c r="K5" s="116"/>
      <c r="L5" s="116"/>
      <c r="M5" s="116"/>
      <c r="N5" s="78"/>
      <c r="O5" s="116"/>
      <c r="P5" s="167"/>
      <c r="Q5" s="116"/>
      <c r="R5" s="116"/>
    </row>
    <row r="6" spans="1:19" s="84" customFormat="1" ht="15.75" customHeight="1" x14ac:dyDescent="0.2">
      <c r="A6" s="103">
        <v>-1360</v>
      </c>
      <c r="B6" s="116">
        <v>80</v>
      </c>
      <c r="C6" s="116" t="s">
        <v>20</v>
      </c>
      <c r="D6" s="78">
        <f t="shared" si="0"/>
        <v>0</v>
      </c>
      <c r="E6" s="137">
        <v>0</v>
      </c>
      <c r="J6" s="116"/>
      <c r="K6" s="116"/>
      <c r="L6" s="116"/>
      <c r="M6" s="116"/>
      <c r="N6" s="78"/>
      <c r="O6" s="116"/>
      <c r="P6" s="167"/>
      <c r="Q6" s="116"/>
      <c r="R6" s="116"/>
    </row>
    <row r="7" spans="1:19" s="84" customFormat="1" ht="15.75" customHeight="1" x14ac:dyDescent="0.2">
      <c r="A7" s="103">
        <v>-1300</v>
      </c>
      <c r="B7" s="116">
        <v>80</v>
      </c>
      <c r="C7" s="116" t="s">
        <v>20</v>
      </c>
      <c r="D7" s="78">
        <f t="shared" si="0"/>
        <v>0</v>
      </c>
      <c r="E7" s="137">
        <v>0</v>
      </c>
      <c r="J7" s="116"/>
      <c r="K7" s="116"/>
      <c r="L7" s="116"/>
      <c r="M7" s="116"/>
      <c r="N7" s="78"/>
      <c r="O7" s="116"/>
      <c r="P7" s="167"/>
      <c r="Q7" s="116"/>
      <c r="R7" s="116"/>
    </row>
    <row r="8" spans="1:19" s="84" customFormat="1" ht="15.75" customHeight="1" x14ac:dyDescent="0.2">
      <c r="A8" s="103">
        <v>-1200</v>
      </c>
      <c r="B8" s="124">
        <v>160</v>
      </c>
      <c r="C8" s="116" t="s">
        <v>133</v>
      </c>
      <c r="D8" s="78">
        <f t="shared" si="0"/>
        <v>1</v>
      </c>
      <c r="E8" s="137">
        <v>1</v>
      </c>
      <c r="J8" s="6">
        <f>B8/B4-1</f>
        <v>1.1333333333333333</v>
      </c>
      <c r="K8" s="176">
        <v>1.1333333333333333</v>
      </c>
      <c r="L8" s="116">
        <v>1</v>
      </c>
      <c r="M8" s="116"/>
      <c r="N8" s="78">
        <v>160</v>
      </c>
      <c r="O8" s="116"/>
      <c r="P8" s="168"/>
      <c r="Q8" s="116"/>
      <c r="R8" s="116"/>
    </row>
    <row r="9" spans="1:19" s="83" customFormat="1" ht="15.75" customHeight="1" thickBot="1" x14ac:dyDescent="0.25">
      <c r="A9" s="105">
        <v>-1100</v>
      </c>
      <c r="B9" s="85">
        <v>120</v>
      </c>
      <c r="C9" s="80" t="s">
        <v>133</v>
      </c>
      <c r="D9" s="81">
        <f t="shared" si="0"/>
        <v>-0.25</v>
      </c>
      <c r="E9" s="82">
        <v>-0.25</v>
      </c>
      <c r="J9" s="68">
        <f>B9/B4-1</f>
        <v>0.60000000000000009</v>
      </c>
      <c r="K9" s="177">
        <v>0.60000000000000009</v>
      </c>
      <c r="L9" s="80"/>
      <c r="M9" s="80"/>
      <c r="N9" s="81">
        <v>120</v>
      </c>
      <c r="O9" s="80"/>
      <c r="P9" s="169"/>
      <c r="Q9" s="80"/>
      <c r="R9" s="80"/>
    </row>
    <row r="10" spans="1:19" s="84" customFormat="1" ht="15.75" customHeight="1" x14ac:dyDescent="0.2">
      <c r="A10" s="103">
        <v>-1000</v>
      </c>
      <c r="B10" s="124">
        <v>120</v>
      </c>
      <c r="C10" s="116" t="s">
        <v>20</v>
      </c>
      <c r="D10" s="78">
        <f t="shared" si="0"/>
        <v>0</v>
      </c>
      <c r="E10" s="137">
        <v>0</v>
      </c>
      <c r="J10" s="6">
        <f>B10/B8-1</f>
        <v>-0.25</v>
      </c>
      <c r="K10" s="137">
        <v>-0.25</v>
      </c>
      <c r="L10" s="116"/>
      <c r="M10" s="116"/>
      <c r="N10" s="6">
        <f>(B8+B10)/2</f>
        <v>140</v>
      </c>
      <c r="O10" s="71">
        <f>B10/N8-1</f>
        <v>-0.25</v>
      </c>
      <c r="P10" s="168"/>
      <c r="Q10" s="116"/>
      <c r="R10" s="116"/>
    </row>
    <row r="11" spans="1:19" s="83" customFormat="1" ht="15.75" customHeight="1" thickBot="1" x14ac:dyDescent="0.25">
      <c r="A11" s="105">
        <v>-900</v>
      </c>
      <c r="B11" s="85">
        <v>100</v>
      </c>
      <c r="C11" s="80" t="s">
        <v>81</v>
      </c>
      <c r="D11" s="81">
        <f t="shared" si="0"/>
        <v>-0.16666666666666663</v>
      </c>
      <c r="E11" s="82">
        <v>-0.16666666666666663</v>
      </c>
      <c r="J11" s="68">
        <f>B11/B9-1</f>
        <v>-0.16666666666666663</v>
      </c>
      <c r="K11" s="82">
        <v>-0.16666666666666663</v>
      </c>
      <c r="L11" s="80"/>
      <c r="M11" s="80"/>
      <c r="N11" s="68">
        <f>(B9+B11)/2</f>
        <v>110</v>
      </c>
      <c r="O11" s="69">
        <f>B11/N9-1</f>
        <v>-0.16666666666666663</v>
      </c>
      <c r="P11" s="169"/>
      <c r="Q11" s="80"/>
      <c r="R11" s="80"/>
    </row>
    <row r="12" spans="1:19" s="84" customFormat="1" ht="15.75" customHeight="1" x14ac:dyDescent="0.2">
      <c r="A12" s="103">
        <v>-800</v>
      </c>
      <c r="B12" s="116">
        <v>100</v>
      </c>
      <c r="C12" s="116" t="s">
        <v>81</v>
      </c>
      <c r="D12" s="78">
        <f t="shared" si="0"/>
        <v>0</v>
      </c>
      <c r="E12" s="137">
        <v>0</v>
      </c>
      <c r="J12" s="116"/>
      <c r="K12" s="137"/>
      <c r="L12" s="116"/>
      <c r="M12" s="116"/>
      <c r="N12" s="78"/>
      <c r="O12" s="116"/>
      <c r="P12" s="167"/>
      <c r="Q12" s="116"/>
      <c r="R12" s="116"/>
    </row>
    <row r="13" spans="1:19" s="84" customFormat="1" ht="15.75" customHeight="1" x14ac:dyDescent="0.2">
      <c r="A13" s="103">
        <v>-700</v>
      </c>
      <c r="B13" s="116">
        <v>120</v>
      </c>
      <c r="C13" s="116" t="s">
        <v>3</v>
      </c>
      <c r="D13" s="78">
        <f t="shared" si="0"/>
        <v>0.19999999999999996</v>
      </c>
      <c r="E13" s="137">
        <v>0.19999999999999996</v>
      </c>
      <c r="J13" s="116"/>
      <c r="K13" s="137"/>
      <c r="L13" s="116"/>
      <c r="M13" s="116"/>
      <c r="N13" s="78"/>
      <c r="O13" s="116"/>
      <c r="P13" s="167"/>
      <c r="Q13" s="116"/>
      <c r="R13" s="116"/>
    </row>
    <row r="14" spans="1:19" s="84" customFormat="1" ht="15.75" customHeight="1" x14ac:dyDescent="0.2">
      <c r="A14" s="103">
        <v>-650</v>
      </c>
      <c r="B14" s="116">
        <v>120</v>
      </c>
      <c r="C14" s="116" t="s">
        <v>93</v>
      </c>
      <c r="D14" s="78">
        <f t="shared" si="0"/>
        <v>0</v>
      </c>
      <c r="E14" s="137">
        <v>0</v>
      </c>
      <c r="J14" s="116"/>
      <c r="K14" s="137"/>
      <c r="L14" s="116"/>
      <c r="M14" s="116"/>
      <c r="N14" s="78"/>
      <c r="O14" s="116"/>
      <c r="P14" s="167"/>
      <c r="Q14" s="116"/>
      <c r="R14" s="116"/>
    </row>
    <row r="15" spans="1:19" s="84" customFormat="1" ht="15.75" customHeight="1" x14ac:dyDescent="0.2">
      <c r="A15" s="103">
        <v>-600</v>
      </c>
      <c r="B15" s="124">
        <v>200</v>
      </c>
      <c r="C15" s="116" t="s">
        <v>3</v>
      </c>
      <c r="D15" s="78">
        <f t="shared" si="0"/>
        <v>0.66666666666666674</v>
      </c>
      <c r="E15" s="137">
        <v>0.66666666666666674</v>
      </c>
      <c r="J15" s="6">
        <f>B15/B8-1</f>
        <v>0.25</v>
      </c>
      <c r="K15" s="137">
        <v>0.25</v>
      </c>
      <c r="L15" s="116"/>
      <c r="M15" s="116"/>
      <c r="N15" s="6">
        <f>(B8+B10+B15)/3</f>
        <v>160</v>
      </c>
      <c r="O15" s="71">
        <f>B15/N10-1</f>
        <v>0.4285714285714286</v>
      </c>
      <c r="P15" s="167">
        <v>1</v>
      </c>
      <c r="Q15" s="116"/>
      <c r="R15" s="116"/>
    </row>
    <row r="16" spans="1:19" s="83" customFormat="1" ht="15.75" customHeight="1" thickBot="1" x14ac:dyDescent="0.25">
      <c r="A16" s="105">
        <v>-500</v>
      </c>
      <c r="B16" s="85">
        <v>150</v>
      </c>
      <c r="C16" s="80" t="s">
        <v>3</v>
      </c>
      <c r="D16" s="81">
        <f t="shared" si="0"/>
        <v>-0.25</v>
      </c>
      <c r="E16" s="82">
        <v>-0.25</v>
      </c>
      <c r="J16" s="68">
        <f>B16/B11-1</f>
        <v>0.5</v>
      </c>
      <c r="K16" s="82">
        <v>0.5</v>
      </c>
      <c r="L16" s="80"/>
      <c r="M16" s="80"/>
      <c r="N16" s="68">
        <f>(B9+B11+B16)/3</f>
        <v>123.33333333333333</v>
      </c>
      <c r="O16" s="69">
        <f>B16/N11-1</f>
        <v>0.36363636363636354</v>
      </c>
      <c r="P16" s="170"/>
      <c r="Q16" s="80"/>
      <c r="R16" s="80"/>
    </row>
    <row r="17" spans="1:18" s="84" customFormat="1" ht="15.75" customHeight="1" x14ac:dyDescent="0.2">
      <c r="A17" s="103">
        <v>-430</v>
      </c>
      <c r="B17" s="116">
        <v>200</v>
      </c>
      <c r="C17" s="116" t="s">
        <v>3</v>
      </c>
      <c r="D17" s="78">
        <f t="shared" si="0"/>
        <v>0.33333333333333326</v>
      </c>
      <c r="E17" s="137">
        <v>0.33333333333333326</v>
      </c>
      <c r="J17" s="116"/>
      <c r="K17" s="137"/>
      <c r="L17" s="116"/>
      <c r="M17" s="116"/>
      <c r="N17" s="78"/>
      <c r="O17" s="116"/>
      <c r="P17" s="167"/>
      <c r="Q17" s="116"/>
      <c r="R17" s="116"/>
    </row>
    <row r="18" spans="1:18" s="84" customFormat="1" ht="15.75" customHeight="1" x14ac:dyDescent="0.2">
      <c r="A18" s="103">
        <v>-400</v>
      </c>
      <c r="B18" s="116">
        <v>200</v>
      </c>
      <c r="C18" s="116" t="s">
        <v>22</v>
      </c>
      <c r="D18" s="78">
        <f t="shared" si="0"/>
        <v>0</v>
      </c>
      <c r="E18" s="137">
        <v>0</v>
      </c>
      <c r="J18" s="116"/>
      <c r="K18" s="137"/>
      <c r="L18" s="116"/>
      <c r="M18" s="116"/>
      <c r="N18" s="78"/>
      <c r="O18" s="116"/>
      <c r="P18" s="167"/>
      <c r="Q18" s="116"/>
      <c r="R18" s="116"/>
    </row>
    <row r="19" spans="1:18" s="84" customFormat="1" ht="15.75" customHeight="1" x14ac:dyDescent="0.2">
      <c r="A19" s="103">
        <v>-300</v>
      </c>
      <c r="B19" s="124">
        <v>500</v>
      </c>
      <c r="C19" s="116" t="s">
        <v>22</v>
      </c>
      <c r="D19" s="78">
        <f t="shared" si="0"/>
        <v>1.5</v>
      </c>
      <c r="E19" s="137">
        <v>1.5</v>
      </c>
      <c r="J19" s="6">
        <f>B19/B15-1</f>
        <v>1.5</v>
      </c>
      <c r="K19" s="137">
        <v>1.5</v>
      </c>
      <c r="L19" s="116">
        <v>1</v>
      </c>
      <c r="M19" s="116"/>
      <c r="N19" s="6">
        <f>(B10+B15+B19)/3</f>
        <v>273.33333333333331</v>
      </c>
      <c r="O19" s="71">
        <f>B19/N15-1</f>
        <v>2.125</v>
      </c>
      <c r="P19" s="167">
        <v>1</v>
      </c>
      <c r="Q19" s="116"/>
      <c r="R19" s="116"/>
    </row>
    <row r="20" spans="1:18" s="83" customFormat="1" ht="15.75" customHeight="1" thickBot="1" x14ac:dyDescent="0.25">
      <c r="A20" s="105">
        <v>-200</v>
      </c>
      <c r="B20" s="85">
        <v>300</v>
      </c>
      <c r="C20" s="80" t="s">
        <v>23</v>
      </c>
      <c r="D20" s="81">
        <f t="shared" si="0"/>
        <v>-0.4</v>
      </c>
      <c r="E20" s="82">
        <v>-0.4</v>
      </c>
      <c r="J20" s="68">
        <f>B20/B11-1</f>
        <v>2</v>
      </c>
      <c r="K20" s="82">
        <v>2</v>
      </c>
      <c r="L20" s="80"/>
      <c r="M20" s="80"/>
      <c r="N20" s="68">
        <f>(B11+B16+B20)/3</f>
        <v>183.33333333333334</v>
      </c>
      <c r="O20" s="69">
        <f>B20/N16-1</f>
        <v>1.4324324324324325</v>
      </c>
      <c r="P20" s="170"/>
      <c r="Q20" s="80"/>
      <c r="R20" s="80"/>
    </row>
    <row r="21" spans="1:18" s="84" customFormat="1" ht="15.75" customHeight="1" x14ac:dyDescent="0.2">
      <c r="A21" s="103">
        <v>-100</v>
      </c>
      <c r="B21" s="116">
        <v>400</v>
      </c>
      <c r="C21" s="116" t="s">
        <v>98</v>
      </c>
      <c r="D21" s="78">
        <f t="shared" si="0"/>
        <v>0.33333333333333326</v>
      </c>
      <c r="E21" s="137">
        <v>0.33333333333333326</v>
      </c>
      <c r="J21" s="116"/>
      <c r="K21" s="137"/>
      <c r="L21" s="116"/>
      <c r="M21" s="116"/>
      <c r="N21" s="78"/>
      <c r="O21" s="116"/>
      <c r="P21" s="167"/>
      <c r="Q21" s="116"/>
      <c r="R21" s="116"/>
    </row>
    <row r="22" spans="1:18" s="84" customFormat="1" ht="15.75" customHeight="1" x14ac:dyDescent="0.2">
      <c r="A22" s="103">
        <v>1</v>
      </c>
      <c r="B22" s="124">
        <v>1000</v>
      </c>
      <c r="C22" s="116" t="s">
        <v>24</v>
      </c>
      <c r="D22" s="78">
        <f t="shared" si="0"/>
        <v>1.5</v>
      </c>
      <c r="E22" s="137">
        <v>1.5</v>
      </c>
      <c r="J22" s="6">
        <f>B22/B19-1</f>
        <v>1</v>
      </c>
      <c r="K22" s="137">
        <v>1</v>
      </c>
      <c r="L22" s="116">
        <v>1</v>
      </c>
      <c r="M22" s="116"/>
      <c r="N22" s="6">
        <f>(B15+B19+B22)/3</f>
        <v>566.66666666666663</v>
      </c>
      <c r="O22" s="71">
        <f>B22/N19-1</f>
        <v>2.6585365853658538</v>
      </c>
      <c r="P22" s="167">
        <v>1</v>
      </c>
      <c r="Q22" s="116"/>
      <c r="R22" s="116"/>
    </row>
    <row r="23" spans="1:18" s="133" customFormat="1" ht="15.75" customHeight="1" x14ac:dyDescent="0.2">
      <c r="A23" s="134">
        <v>100</v>
      </c>
      <c r="B23" s="115">
        <v>1000</v>
      </c>
      <c r="C23" s="115" t="s">
        <v>24</v>
      </c>
      <c r="D23" s="143">
        <f t="shared" si="0"/>
        <v>0</v>
      </c>
      <c r="E23" s="144">
        <v>0</v>
      </c>
      <c r="J23" s="115"/>
      <c r="K23" s="144"/>
      <c r="L23" s="115"/>
      <c r="M23" s="115"/>
      <c r="N23" s="143"/>
      <c r="O23" s="115"/>
      <c r="P23" s="171"/>
      <c r="Q23" s="115"/>
      <c r="R23" s="115"/>
    </row>
    <row r="24" spans="1:18" s="84" customFormat="1" ht="15.75" customHeight="1" x14ac:dyDescent="0.2">
      <c r="A24" s="103">
        <v>200</v>
      </c>
      <c r="B24" s="139">
        <v>1000</v>
      </c>
      <c r="C24" s="140" t="s">
        <v>24</v>
      </c>
      <c r="D24" s="78">
        <f t="shared" si="0"/>
        <v>0</v>
      </c>
      <c r="E24" s="137">
        <v>0</v>
      </c>
      <c r="J24" s="116"/>
      <c r="K24" s="137"/>
      <c r="L24" s="116"/>
      <c r="M24" s="116"/>
      <c r="N24" s="78"/>
      <c r="O24" s="116"/>
      <c r="P24" s="167"/>
      <c r="Q24" s="116"/>
      <c r="R24" s="116"/>
    </row>
    <row r="25" spans="1:18" s="83" customFormat="1" ht="15.75" customHeight="1" thickBot="1" x14ac:dyDescent="0.25">
      <c r="A25" s="105">
        <v>300</v>
      </c>
      <c r="B25" s="89">
        <v>800</v>
      </c>
      <c r="C25" s="88" t="s">
        <v>24</v>
      </c>
      <c r="D25" s="81">
        <f t="shared" si="0"/>
        <v>-0.19999999999999996</v>
      </c>
      <c r="E25" s="82">
        <v>-0.19999999999999996</v>
      </c>
      <c r="J25" s="68">
        <f>B25/B11-1</f>
        <v>7</v>
      </c>
      <c r="K25" s="82">
        <v>7</v>
      </c>
      <c r="L25" s="80"/>
      <c r="M25" s="80"/>
      <c r="N25" s="68">
        <f>(B16+B20+B25)/3</f>
        <v>416.66666666666669</v>
      </c>
      <c r="O25" s="69">
        <f>B25/N20-1</f>
        <v>3.3636363636363633</v>
      </c>
      <c r="P25" s="170"/>
      <c r="Q25" s="80"/>
      <c r="R25" s="80"/>
    </row>
    <row r="26" spans="1:18" s="84" customFormat="1" ht="15.75" customHeight="1" x14ac:dyDescent="0.2">
      <c r="A26" s="103">
        <v>400</v>
      </c>
      <c r="B26" s="164">
        <v>800</v>
      </c>
      <c r="C26" s="140" t="s">
        <v>24</v>
      </c>
      <c r="D26" s="78">
        <f t="shared" si="0"/>
        <v>0</v>
      </c>
      <c r="E26" s="137">
        <v>0</v>
      </c>
      <c r="J26" s="6">
        <f>B26/B22-1</f>
        <v>-0.19999999999999996</v>
      </c>
      <c r="K26" s="137">
        <v>-0.19999999999999996</v>
      </c>
      <c r="L26" s="116"/>
      <c r="M26" s="116"/>
      <c r="N26" s="6">
        <f>(B19+B22+B26)/3</f>
        <v>766.66666666666663</v>
      </c>
      <c r="O26" s="71">
        <f>B26/N22-1</f>
        <v>0.41176470588235303</v>
      </c>
      <c r="P26" s="167">
        <v>1</v>
      </c>
      <c r="Q26" s="116"/>
      <c r="R26" s="116"/>
    </row>
    <row r="27" spans="1:18" s="83" customFormat="1" ht="15.75" customHeight="1" x14ac:dyDescent="0.2">
      <c r="A27" s="105">
        <v>500</v>
      </c>
      <c r="B27" s="87">
        <v>450</v>
      </c>
      <c r="C27" s="88" t="s">
        <v>25</v>
      </c>
      <c r="D27" s="81">
        <f t="shared" si="0"/>
        <v>-0.4375</v>
      </c>
      <c r="E27" s="82">
        <v>-0.4375</v>
      </c>
      <c r="J27" s="80"/>
      <c r="K27" s="82"/>
      <c r="L27" s="80"/>
      <c r="M27" s="80"/>
      <c r="N27" s="81"/>
      <c r="O27" s="80"/>
      <c r="P27" s="170"/>
      <c r="Q27" s="80"/>
      <c r="R27" s="80"/>
    </row>
    <row r="28" spans="1:18" s="83" customFormat="1" ht="15.75" customHeight="1" thickBot="1" x14ac:dyDescent="0.25">
      <c r="A28" s="105">
        <v>600</v>
      </c>
      <c r="B28" s="89">
        <v>150</v>
      </c>
      <c r="C28" s="88" t="s">
        <v>25</v>
      </c>
      <c r="D28" s="81">
        <f t="shared" si="0"/>
        <v>-0.66666666666666674</v>
      </c>
      <c r="E28" s="82">
        <v>-0.66666666666666674</v>
      </c>
      <c r="J28" s="68">
        <f>B28/B16-1</f>
        <v>0</v>
      </c>
      <c r="K28" s="82">
        <v>0</v>
      </c>
      <c r="L28" s="80"/>
      <c r="M28" s="80"/>
      <c r="N28" s="68">
        <f>(B20+B25+B28)/3</f>
        <v>416.66666666666669</v>
      </c>
      <c r="O28" s="69">
        <f>B28/N25-1</f>
        <v>-0.64</v>
      </c>
      <c r="P28" s="170"/>
      <c r="Q28" s="80">
        <v>1</v>
      </c>
      <c r="R28" s="80"/>
    </row>
    <row r="29" spans="1:18" s="84" customFormat="1" ht="15.75" customHeight="1" x14ac:dyDescent="0.2">
      <c r="A29" s="103">
        <v>622</v>
      </c>
      <c r="B29" s="164">
        <v>500</v>
      </c>
      <c r="C29" s="140" t="s">
        <v>99</v>
      </c>
      <c r="D29" s="78">
        <f t="shared" si="0"/>
        <v>2.3333333333333335</v>
      </c>
      <c r="E29" s="137">
        <v>2.3333333333333335</v>
      </c>
      <c r="J29" s="6">
        <f>B29/B22-1</f>
        <v>-0.5</v>
      </c>
      <c r="K29" s="137">
        <v>-0.5</v>
      </c>
      <c r="L29" s="116"/>
      <c r="M29" s="116"/>
      <c r="N29" s="6">
        <f>(B22+B26+B29)/3</f>
        <v>766.66666666666663</v>
      </c>
      <c r="O29" s="71">
        <f>B29/N26-1</f>
        <v>-0.34782608695652173</v>
      </c>
      <c r="P29" s="167"/>
      <c r="Q29" s="116"/>
      <c r="R29" s="116"/>
    </row>
    <row r="30" spans="1:18" s="83" customFormat="1" ht="15.75" customHeight="1" thickBot="1" x14ac:dyDescent="0.25">
      <c r="A30" s="79">
        <v>700</v>
      </c>
      <c r="B30" s="90">
        <v>125</v>
      </c>
      <c r="C30" s="157" t="s">
        <v>25</v>
      </c>
      <c r="D30" s="81">
        <f t="shared" si="0"/>
        <v>-0.75</v>
      </c>
      <c r="E30" s="82">
        <v>-0.75</v>
      </c>
      <c r="J30" s="68">
        <f>B30/B28-1</f>
        <v>-0.16666666666666663</v>
      </c>
      <c r="K30" s="82">
        <v>-0.16666666666666663</v>
      </c>
      <c r="L30" s="80"/>
      <c r="M30" s="80"/>
      <c r="N30" s="68">
        <f>(B25+B28+B30)/3</f>
        <v>358.33333333333331</v>
      </c>
      <c r="O30" s="69">
        <f>B30/N28-1</f>
        <v>-0.7</v>
      </c>
      <c r="P30" s="170"/>
      <c r="Q30" s="80">
        <v>1</v>
      </c>
      <c r="R30" s="80"/>
    </row>
    <row r="31" spans="1:18" s="84" customFormat="1" ht="15.75" customHeight="1" x14ac:dyDescent="0.2">
      <c r="A31" s="134">
        <v>800</v>
      </c>
      <c r="B31" s="135">
        <v>175</v>
      </c>
      <c r="C31" s="136" t="s">
        <v>26</v>
      </c>
      <c r="D31" s="78">
        <f t="shared" si="0"/>
        <v>0.39999999999999991</v>
      </c>
      <c r="E31" s="137">
        <v>0.39999999999999991</v>
      </c>
      <c r="J31" s="116"/>
      <c r="K31" s="137"/>
      <c r="L31" s="116"/>
      <c r="M31" s="116"/>
      <c r="N31" s="78"/>
      <c r="O31" s="116"/>
      <c r="P31" s="167"/>
      <c r="Q31" s="116"/>
      <c r="R31" s="116"/>
    </row>
    <row r="32" spans="1:18" s="84" customFormat="1" ht="15.75" customHeight="1" x14ac:dyDescent="0.2">
      <c r="A32" s="134">
        <v>900</v>
      </c>
      <c r="B32" s="135">
        <v>900</v>
      </c>
      <c r="C32" s="136" t="s">
        <v>26</v>
      </c>
      <c r="D32" s="78">
        <f t="shared" si="0"/>
        <v>4.1428571428571432</v>
      </c>
      <c r="E32" s="137">
        <v>4.1428571428571432</v>
      </c>
      <c r="J32" s="116"/>
      <c r="K32" s="137"/>
      <c r="L32" s="116"/>
      <c r="M32" s="116"/>
      <c r="N32" s="78"/>
      <c r="O32" s="116"/>
      <c r="P32" s="167"/>
      <c r="Q32" s="116"/>
      <c r="R32" s="116"/>
    </row>
    <row r="33" spans="1:20" s="84" customFormat="1" ht="15.75" customHeight="1" x14ac:dyDescent="0.2">
      <c r="A33" s="134">
        <v>1000</v>
      </c>
      <c r="B33" s="164">
        <v>1200</v>
      </c>
      <c r="C33" s="136" t="s">
        <v>26</v>
      </c>
      <c r="D33" s="78">
        <f t="shared" si="0"/>
        <v>0.33333333333333326</v>
      </c>
      <c r="E33" s="137">
        <v>0.33333333333333326</v>
      </c>
      <c r="J33" s="6">
        <f>B33/B22-1</f>
        <v>0.19999999999999996</v>
      </c>
      <c r="K33" s="137">
        <v>0.19999999999999996</v>
      </c>
      <c r="L33" s="116"/>
      <c r="M33" s="116"/>
      <c r="N33" s="6">
        <f>(B26+B29+B33)/3</f>
        <v>833.33333333333337</v>
      </c>
      <c r="O33" s="71">
        <f>B33/N29-1</f>
        <v>0.56521739130434789</v>
      </c>
      <c r="P33" s="167">
        <v>1</v>
      </c>
      <c r="Q33" s="116"/>
      <c r="R33" s="116"/>
    </row>
    <row r="34" spans="1:20" s="83" customFormat="1" ht="15.75" customHeight="1" x14ac:dyDescent="0.2">
      <c r="A34" s="79">
        <v>1100</v>
      </c>
      <c r="B34" s="156">
        <v>1200</v>
      </c>
      <c r="C34" s="157" t="s">
        <v>26</v>
      </c>
      <c r="D34" s="81" t="e">
        <f>B34/#REF!-1</f>
        <v>#REF!</v>
      </c>
      <c r="E34" s="82">
        <v>-0.19999999999999996</v>
      </c>
      <c r="J34" s="80"/>
      <c r="K34" s="82"/>
      <c r="L34" s="80"/>
      <c r="M34" s="80"/>
      <c r="N34" s="81"/>
      <c r="O34" s="80"/>
      <c r="P34" s="170"/>
      <c r="Q34" s="80"/>
      <c r="R34" s="80"/>
    </row>
    <row r="35" spans="1:20" s="83" customFormat="1" ht="15.75" customHeight="1" thickBot="1" x14ac:dyDescent="0.25">
      <c r="A35" s="79">
        <v>1150</v>
      </c>
      <c r="B35" s="89">
        <v>200</v>
      </c>
      <c r="C35" s="157" t="s">
        <v>100</v>
      </c>
      <c r="D35" s="81">
        <f t="shared" si="0"/>
        <v>-0.83333333333333337</v>
      </c>
      <c r="E35" s="82">
        <v>-0.83333333333333337</v>
      </c>
      <c r="J35" s="68">
        <f>B35/B30-1</f>
        <v>0.60000000000000009</v>
      </c>
      <c r="K35" s="82">
        <v>0.60000000000000009</v>
      </c>
      <c r="L35" s="80"/>
      <c r="M35" s="80"/>
      <c r="N35" s="68">
        <f>(B28+B30+B35)/3</f>
        <v>158.33333333333334</v>
      </c>
      <c r="O35" s="69">
        <f>B35/N30-1</f>
        <v>-0.44186046511627908</v>
      </c>
      <c r="P35" s="170"/>
      <c r="Q35" s="80">
        <v>1</v>
      </c>
      <c r="R35" s="80"/>
    </row>
    <row r="36" spans="1:20" s="84" customFormat="1" ht="15.75" customHeight="1" x14ac:dyDescent="0.2">
      <c r="A36" s="134">
        <v>1200</v>
      </c>
      <c r="B36" s="135">
        <v>250</v>
      </c>
      <c r="C36" s="136" t="s">
        <v>101</v>
      </c>
      <c r="D36" s="78">
        <f t="shared" si="0"/>
        <v>0.25</v>
      </c>
      <c r="E36" s="137">
        <v>0.25</v>
      </c>
      <c r="J36" s="116"/>
      <c r="K36" s="137"/>
      <c r="L36" s="116"/>
      <c r="M36" s="116"/>
      <c r="N36" s="78"/>
      <c r="O36" s="116"/>
      <c r="P36" s="167"/>
      <c r="Q36" s="116"/>
      <c r="R36" s="116"/>
    </row>
    <row r="37" spans="1:20" s="84" customFormat="1" ht="15.75" customHeight="1" x14ac:dyDescent="0.2">
      <c r="A37" s="134">
        <v>1250</v>
      </c>
      <c r="B37" s="135">
        <v>300</v>
      </c>
      <c r="C37" s="136" t="s">
        <v>27</v>
      </c>
      <c r="D37" s="78">
        <f t="shared" si="0"/>
        <v>0.19999999999999996</v>
      </c>
      <c r="E37" s="137">
        <v>0.19999999999999996</v>
      </c>
      <c r="J37" s="116"/>
      <c r="K37" s="137"/>
      <c r="L37" s="116"/>
      <c r="M37" s="116"/>
      <c r="N37" s="78"/>
      <c r="O37" s="116"/>
      <c r="P37" s="167"/>
      <c r="Q37" s="116"/>
      <c r="R37" s="116"/>
    </row>
    <row r="38" spans="1:20" s="84" customFormat="1" ht="15.75" customHeight="1" x14ac:dyDescent="0.2">
      <c r="A38" s="134">
        <v>1300</v>
      </c>
      <c r="B38" s="124">
        <v>400</v>
      </c>
      <c r="C38" s="115" t="s">
        <v>27</v>
      </c>
      <c r="D38" s="78">
        <f t="shared" si="0"/>
        <v>0.33333333333333326</v>
      </c>
      <c r="E38" s="137">
        <v>0.33333333333333326</v>
      </c>
      <c r="J38" s="6">
        <f>B38/B33-1</f>
        <v>-0.66666666666666674</v>
      </c>
      <c r="K38" s="137">
        <v>-0.66666666666666674</v>
      </c>
      <c r="L38" s="116"/>
      <c r="M38" s="116"/>
      <c r="N38" s="6">
        <f>(B29+B33+B38)/3</f>
        <v>700</v>
      </c>
      <c r="O38" s="71">
        <f>B38/N33-1</f>
        <v>-0.52</v>
      </c>
      <c r="P38" s="167"/>
      <c r="Q38" s="116"/>
      <c r="R38" s="116"/>
    </row>
    <row r="39" spans="1:20" s="83" customFormat="1" ht="15.75" customHeight="1" x14ac:dyDescent="0.2">
      <c r="A39" s="79">
        <v>1350</v>
      </c>
      <c r="B39" s="146">
        <v>350</v>
      </c>
      <c r="C39" s="146" t="s">
        <v>27</v>
      </c>
      <c r="D39" s="81">
        <f t="shared" si="0"/>
        <v>-0.125</v>
      </c>
      <c r="E39" s="82">
        <v>-0.125</v>
      </c>
      <c r="J39" s="80"/>
      <c r="K39" s="82"/>
      <c r="L39" s="80"/>
      <c r="M39" s="80"/>
      <c r="N39" s="81"/>
      <c r="O39" s="80"/>
      <c r="P39" s="170"/>
      <c r="Q39" s="80"/>
      <c r="R39" s="80"/>
    </row>
    <row r="40" spans="1:20" s="83" customFormat="1" ht="15.75" customHeight="1" thickBot="1" x14ac:dyDescent="0.3">
      <c r="A40" s="79">
        <v>1400</v>
      </c>
      <c r="B40" s="91">
        <v>125</v>
      </c>
      <c r="C40" s="146" t="s">
        <v>27</v>
      </c>
      <c r="D40" s="81">
        <f t="shared" si="0"/>
        <v>-0.64285714285714279</v>
      </c>
      <c r="E40" s="82">
        <v>-0.64285714285714279</v>
      </c>
      <c r="J40" s="68">
        <f>B40/B30-1</f>
        <v>0</v>
      </c>
      <c r="K40" s="82">
        <v>0</v>
      </c>
      <c r="L40" s="80"/>
      <c r="M40" s="80"/>
      <c r="N40" s="68">
        <f>(B30+B35+B40)/3</f>
        <v>150</v>
      </c>
      <c r="O40" s="69">
        <f>B40/N35-1</f>
        <v>-0.21052631578947378</v>
      </c>
      <c r="P40" s="170"/>
      <c r="Q40" s="80"/>
      <c r="R40" s="80"/>
      <c r="S40" s="86"/>
      <c r="T40" s="67"/>
    </row>
    <row r="41" spans="1:20" s="84" customFormat="1" ht="15.75" customHeight="1" x14ac:dyDescent="0.2">
      <c r="A41" s="134">
        <v>1450</v>
      </c>
      <c r="B41" s="115">
        <v>380</v>
      </c>
      <c r="C41" s="115" t="s">
        <v>27</v>
      </c>
      <c r="D41" s="78">
        <f t="shared" si="0"/>
        <v>2.04</v>
      </c>
      <c r="E41" s="137">
        <v>2.04</v>
      </c>
      <c r="J41" s="116"/>
      <c r="K41" s="137"/>
      <c r="L41" s="116"/>
      <c r="M41" s="116"/>
      <c r="N41" s="78"/>
      <c r="O41" s="116"/>
      <c r="P41" s="167"/>
      <c r="Q41" s="116"/>
      <c r="R41" s="116"/>
    </row>
    <row r="42" spans="1:20" s="84" customFormat="1" ht="15.75" customHeight="1" x14ac:dyDescent="0.2">
      <c r="A42" s="103">
        <v>1500</v>
      </c>
      <c r="B42" s="116">
        <v>400</v>
      </c>
      <c r="C42" s="116" t="s">
        <v>27</v>
      </c>
      <c r="D42" s="78">
        <f t="shared" si="0"/>
        <v>5.2631578947368363E-2</v>
      </c>
      <c r="E42" s="137">
        <v>5.2631578947368363E-2</v>
      </c>
      <c r="J42" s="116"/>
      <c r="K42" s="137"/>
      <c r="L42" s="116"/>
      <c r="M42" s="116"/>
      <c r="N42" s="78"/>
      <c r="O42" s="116"/>
      <c r="P42" s="167"/>
      <c r="Q42" s="116"/>
      <c r="R42" s="116"/>
    </row>
    <row r="43" spans="1:20" s="84" customFormat="1" ht="15.75" customHeight="1" x14ac:dyDescent="0.2">
      <c r="A43" s="103">
        <v>1550</v>
      </c>
      <c r="B43" s="116">
        <v>660</v>
      </c>
      <c r="C43" s="116" t="s">
        <v>25</v>
      </c>
      <c r="D43" s="78">
        <f t="shared" si="0"/>
        <v>0.64999999999999991</v>
      </c>
      <c r="E43" s="137">
        <v>0.64999999999999991</v>
      </c>
      <c r="J43" s="116"/>
      <c r="K43" s="137"/>
      <c r="L43" s="116"/>
      <c r="M43" s="116"/>
      <c r="N43" s="78"/>
      <c r="O43" s="116"/>
      <c r="P43" s="167"/>
      <c r="Q43" s="116"/>
      <c r="R43" s="116"/>
    </row>
    <row r="44" spans="1:20" s="84" customFormat="1" ht="15.75" customHeight="1" x14ac:dyDescent="0.2">
      <c r="A44" s="103">
        <v>1575</v>
      </c>
      <c r="B44" s="124">
        <v>680</v>
      </c>
      <c r="C44" s="116" t="s">
        <v>25</v>
      </c>
      <c r="D44" s="78">
        <f t="shared" si="0"/>
        <v>3.0303030303030276E-2</v>
      </c>
      <c r="E44" s="137">
        <v>3.0303030303030276E-2</v>
      </c>
      <c r="J44" s="6">
        <f>B44/B33-1</f>
        <v>-0.43333333333333335</v>
      </c>
      <c r="K44" s="137">
        <v>-0.54666666666666663</v>
      </c>
      <c r="L44" s="116"/>
      <c r="M44" s="116"/>
      <c r="N44" s="6">
        <f>(B33+B38+B44)/3</f>
        <v>760</v>
      </c>
      <c r="O44" s="71">
        <f>B44/N38-1</f>
        <v>-2.8571428571428581E-2</v>
      </c>
      <c r="P44" s="167"/>
      <c r="Q44" s="116"/>
      <c r="R44" s="116"/>
    </row>
    <row r="45" spans="1:20" s="83" customFormat="1" ht="15.75" customHeight="1" thickBot="1" x14ac:dyDescent="0.25">
      <c r="A45" s="105">
        <v>1600</v>
      </c>
      <c r="B45" s="85">
        <v>400</v>
      </c>
      <c r="C45" s="80" t="s">
        <v>25</v>
      </c>
      <c r="D45" s="81">
        <f t="shared" si="0"/>
        <v>-0.41176470588235292</v>
      </c>
      <c r="E45" s="82">
        <v>-0.41176470588235292</v>
      </c>
      <c r="J45" s="68">
        <f>B45/B40-1</f>
        <v>2.2000000000000002</v>
      </c>
      <c r="K45" s="82">
        <v>2.2000000000000002</v>
      </c>
      <c r="L45" s="80"/>
      <c r="M45" s="80"/>
      <c r="N45" s="68">
        <f>(B35+B40+B45)/3</f>
        <v>241.66666666666666</v>
      </c>
      <c r="O45" s="69">
        <f>B45/N40-1</f>
        <v>1.6666666666666665</v>
      </c>
      <c r="P45" s="170"/>
      <c r="Q45" s="80"/>
      <c r="R45" s="80"/>
    </row>
    <row r="46" spans="1:20" s="84" customFormat="1" ht="15.75" customHeight="1" x14ac:dyDescent="0.2">
      <c r="A46" s="103">
        <v>1650</v>
      </c>
      <c r="B46" s="124">
        <v>700</v>
      </c>
      <c r="C46" s="116" t="s">
        <v>25</v>
      </c>
      <c r="D46" s="78">
        <f t="shared" si="0"/>
        <v>0.75</v>
      </c>
      <c r="E46" s="137">
        <v>0.75</v>
      </c>
      <c r="J46" s="6">
        <f>B46/B33-1</f>
        <v>-0.41666666666666663</v>
      </c>
      <c r="K46" s="137">
        <v>-0.41666666666666663</v>
      </c>
      <c r="L46" s="116"/>
      <c r="M46" s="116"/>
      <c r="N46" s="6">
        <f>(B38+B44+B46)/3</f>
        <v>593.33333333333337</v>
      </c>
      <c r="O46" s="71">
        <f>B46/N44-1</f>
        <v>-7.8947368421052655E-2</v>
      </c>
      <c r="P46" s="167"/>
      <c r="Q46" s="116"/>
      <c r="R46" s="116"/>
    </row>
    <row r="47" spans="1:20" s="83" customFormat="1" ht="15.75" customHeight="1" thickBot="1" x14ac:dyDescent="0.25">
      <c r="A47" s="105">
        <v>1700</v>
      </c>
      <c r="B47" s="85">
        <v>600</v>
      </c>
      <c r="C47" s="80" t="s">
        <v>102</v>
      </c>
      <c r="D47" s="81">
        <f t="shared" si="0"/>
        <v>-0.1428571428571429</v>
      </c>
      <c r="E47" s="82">
        <v>-0.1428571428571429</v>
      </c>
      <c r="J47" s="68">
        <f>B47/B40-1</f>
        <v>3.8</v>
      </c>
      <c r="K47" s="82">
        <v>3.8</v>
      </c>
      <c r="L47" s="80"/>
      <c r="M47" s="80"/>
      <c r="N47" s="68">
        <f>(B40+B45+B47)/3</f>
        <v>375</v>
      </c>
      <c r="O47" s="69">
        <f>B47/N45-1</f>
        <v>1.4827586206896552</v>
      </c>
      <c r="P47" s="170"/>
      <c r="Q47" s="80"/>
      <c r="R47" s="80"/>
    </row>
    <row r="48" spans="1:20" s="84" customFormat="1" ht="15.75" customHeight="1" x14ac:dyDescent="0.2">
      <c r="A48" s="103">
        <v>1750</v>
      </c>
      <c r="B48" s="116">
        <v>676</v>
      </c>
      <c r="C48" s="116" t="s">
        <v>28</v>
      </c>
      <c r="D48" s="78">
        <f t="shared" si="0"/>
        <v>0.12666666666666671</v>
      </c>
      <c r="E48" s="137">
        <v>0.12666666666666671</v>
      </c>
      <c r="J48" s="116"/>
      <c r="K48" s="137"/>
      <c r="L48" s="116"/>
      <c r="M48" s="116"/>
      <c r="N48" s="78"/>
      <c r="O48" s="116"/>
      <c r="P48" s="167"/>
      <c r="Q48" s="116"/>
      <c r="R48" s="116"/>
    </row>
    <row r="49" spans="1:19" s="84" customFormat="1" ht="15.75" customHeight="1" x14ac:dyDescent="0.2">
      <c r="A49" s="103">
        <v>1800</v>
      </c>
      <c r="B49" s="139">
        <v>900</v>
      </c>
      <c r="C49" s="140" t="s">
        <v>28</v>
      </c>
      <c r="D49" s="78">
        <f t="shared" si="0"/>
        <v>0.33136094674556205</v>
      </c>
      <c r="E49" s="137">
        <v>0.33136094674556205</v>
      </c>
      <c r="J49" s="116"/>
      <c r="K49" s="137"/>
      <c r="L49" s="116"/>
      <c r="M49" s="116"/>
      <c r="N49" s="78"/>
      <c r="O49" s="116"/>
      <c r="P49" s="167"/>
      <c r="Q49" s="116"/>
      <c r="R49" s="116"/>
    </row>
    <row r="50" spans="1:19" s="84" customFormat="1" ht="15.75" customHeight="1" x14ac:dyDescent="0.2">
      <c r="A50" s="103">
        <v>1825</v>
      </c>
      <c r="B50" s="139">
        <v>1335</v>
      </c>
      <c r="C50" s="140" t="s">
        <v>28</v>
      </c>
      <c r="D50" s="78">
        <f t="shared" si="0"/>
        <v>0.48333333333333339</v>
      </c>
      <c r="E50" s="137">
        <v>0.48333333333333339</v>
      </c>
      <c r="J50" s="116"/>
      <c r="K50" s="137"/>
      <c r="L50" s="116"/>
      <c r="M50" s="116"/>
      <c r="N50" s="78"/>
      <c r="O50" s="116"/>
      <c r="P50" s="167"/>
      <c r="Q50" s="116"/>
      <c r="R50" s="116"/>
    </row>
    <row r="51" spans="1:19" s="84" customFormat="1" ht="15.75" customHeight="1" x14ac:dyDescent="0.2">
      <c r="A51" s="103">
        <v>1850</v>
      </c>
      <c r="B51" s="139">
        <v>2320</v>
      </c>
      <c r="C51" s="140" t="s">
        <v>28</v>
      </c>
      <c r="D51" s="78">
        <f t="shared" si="0"/>
        <v>0.73782771535580527</v>
      </c>
      <c r="E51" s="137">
        <v>0.73782771535580527</v>
      </c>
      <c r="J51" s="116"/>
      <c r="K51" s="137"/>
      <c r="L51" s="116"/>
      <c r="M51" s="116"/>
      <c r="N51" s="78"/>
      <c r="O51" s="116"/>
      <c r="P51" s="167"/>
      <c r="Q51" s="116"/>
      <c r="R51" s="116"/>
    </row>
    <row r="52" spans="1:19" s="84" customFormat="1" ht="15.75" customHeight="1" x14ac:dyDescent="0.2">
      <c r="A52" s="103">
        <v>1875</v>
      </c>
      <c r="B52" s="139">
        <v>4241</v>
      </c>
      <c r="C52" s="140" t="s">
        <v>28</v>
      </c>
      <c r="D52" s="78">
        <f t="shared" si="0"/>
        <v>0.82801724137931032</v>
      </c>
      <c r="E52" s="137">
        <v>0.82801724137931032</v>
      </c>
      <c r="J52" s="116"/>
      <c r="K52" s="137"/>
      <c r="L52" s="116"/>
      <c r="M52" s="116"/>
      <c r="N52" s="78"/>
      <c r="O52" s="116"/>
      <c r="P52" s="167"/>
      <c r="Q52" s="116"/>
      <c r="R52" s="116"/>
    </row>
    <row r="53" spans="1:19" s="84" customFormat="1" ht="15.75" customHeight="1" x14ac:dyDescent="0.2">
      <c r="A53" s="103">
        <v>1900</v>
      </c>
      <c r="B53" s="139">
        <v>6600</v>
      </c>
      <c r="C53" s="140" t="s">
        <v>28</v>
      </c>
      <c r="D53" s="78">
        <f t="shared" si="0"/>
        <v>0.55623673661872197</v>
      </c>
      <c r="E53" s="137">
        <v>0.55623673661872197</v>
      </c>
      <c r="J53" s="116"/>
      <c r="K53" s="137"/>
      <c r="L53" s="116"/>
      <c r="M53" s="116"/>
      <c r="N53" s="78"/>
      <c r="O53" s="116"/>
      <c r="P53" s="167"/>
      <c r="Q53" s="116"/>
      <c r="R53" s="116"/>
    </row>
    <row r="54" spans="1:19" s="84" customFormat="1" ht="15.75" customHeight="1" x14ac:dyDescent="0.2">
      <c r="A54" s="103">
        <v>1914</v>
      </c>
      <c r="B54" s="139">
        <v>7419</v>
      </c>
      <c r="C54" s="140" t="s">
        <v>28</v>
      </c>
      <c r="D54" s="78">
        <f t="shared" si="0"/>
        <v>0.12409090909090903</v>
      </c>
      <c r="E54" s="137">
        <v>0.12409090909090903</v>
      </c>
      <c r="J54" s="116"/>
      <c r="K54" s="137"/>
      <c r="L54" s="116"/>
      <c r="M54" s="116"/>
      <c r="N54" s="78"/>
      <c r="O54" s="116"/>
      <c r="P54" s="167"/>
      <c r="Q54" s="116"/>
      <c r="R54" s="116"/>
    </row>
    <row r="55" spans="1:19" s="84" customFormat="1" ht="15.75" customHeight="1" x14ac:dyDescent="0.2">
      <c r="A55" s="103">
        <v>1925</v>
      </c>
      <c r="B55" s="139">
        <v>7774</v>
      </c>
      <c r="C55" s="140" t="s">
        <v>103</v>
      </c>
      <c r="D55" s="78">
        <f t="shared" si="0"/>
        <v>4.7850114570696878E-2</v>
      </c>
      <c r="E55" s="137">
        <v>4.7850114570696878E-2</v>
      </c>
      <c r="J55" s="116"/>
      <c r="K55" s="137"/>
      <c r="L55" s="116"/>
      <c r="M55" s="116"/>
      <c r="N55" s="78"/>
      <c r="O55" s="116"/>
      <c r="P55" s="167"/>
      <c r="Q55" s="116"/>
      <c r="R55" s="116"/>
    </row>
    <row r="56" spans="1:19" s="84" customFormat="1" ht="15.75" customHeight="1" x14ac:dyDescent="0.2">
      <c r="A56" s="103">
        <v>1950</v>
      </c>
      <c r="B56" s="139">
        <v>12463</v>
      </c>
      <c r="C56" s="140" t="s">
        <v>103</v>
      </c>
      <c r="D56" s="78">
        <f t="shared" si="0"/>
        <v>0.6031643941342939</v>
      </c>
      <c r="E56" s="137">
        <v>0.6031643941342939</v>
      </c>
      <c r="J56" s="116"/>
      <c r="K56" s="137"/>
      <c r="L56" s="116"/>
      <c r="M56" s="116"/>
      <c r="N56" s="78"/>
      <c r="O56" s="116"/>
      <c r="P56" s="167"/>
      <c r="Q56" s="116"/>
      <c r="R56" s="116"/>
    </row>
    <row r="57" spans="1:19" s="84" customFormat="1" ht="15.75" customHeight="1" x14ac:dyDescent="0.2">
      <c r="A57" s="103">
        <v>1970</v>
      </c>
      <c r="B57" s="164">
        <v>17252</v>
      </c>
      <c r="C57" s="140" t="s">
        <v>103</v>
      </c>
      <c r="D57" s="78">
        <f t="shared" si="0"/>
        <v>0.38425740190965252</v>
      </c>
      <c r="E57" s="137">
        <v>0.38425740190965252</v>
      </c>
      <c r="J57" s="6">
        <f>B57/B46-1</f>
        <v>23.645714285714284</v>
      </c>
      <c r="K57" s="137">
        <v>23.645714285714284</v>
      </c>
      <c r="L57" s="116">
        <v>1</v>
      </c>
      <c r="M57" s="116"/>
      <c r="N57" s="6">
        <f>(B44+B46+B57)/3</f>
        <v>6210.666666666667</v>
      </c>
      <c r="O57" s="71">
        <f>B57/N46-1</f>
        <v>28.076404494382022</v>
      </c>
      <c r="P57" s="167">
        <v>1</v>
      </c>
      <c r="Q57" s="116"/>
      <c r="R57" s="116"/>
    </row>
    <row r="58" spans="1:19" s="83" customFormat="1" ht="15.75" customHeight="1" thickBot="1" x14ac:dyDescent="0.25">
      <c r="A58" s="105">
        <v>2000</v>
      </c>
      <c r="B58" s="90">
        <v>16700</v>
      </c>
      <c r="C58" s="88" t="s">
        <v>103</v>
      </c>
      <c r="D58" s="81">
        <f t="shared" si="0"/>
        <v>-3.1996290285184359E-2</v>
      </c>
      <c r="E58" s="69">
        <v>-3.1996290285184359E-2</v>
      </c>
      <c r="F58" s="158"/>
      <c r="G58" s="158"/>
      <c r="H58" s="158"/>
      <c r="I58" s="158"/>
      <c r="J58" s="68">
        <f>B58/B40-1</f>
        <v>132.6</v>
      </c>
      <c r="K58" s="82">
        <v>132.6</v>
      </c>
      <c r="L58" s="165"/>
      <c r="M58" s="165"/>
      <c r="N58" s="68">
        <f>(B45+B47+B58)/3</f>
        <v>5900</v>
      </c>
      <c r="O58" s="69">
        <f>B58/N47-1</f>
        <v>43.533333333333331</v>
      </c>
      <c r="P58" s="172"/>
      <c r="Q58" s="165"/>
      <c r="R58" s="166"/>
      <c r="S58" s="158"/>
    </row>
    <row r="59" spans="1:19" s="222" customFormat="1" ht="15.75" customHeight="1" x14ac:dyDescent="0.2">
      <c r="A59" s="216" t="s">
        <v>127</v>
      </c>
      <c r="B59" s="224"/>
      <c r="C59" s="224"/>
      <c r="D59" s="225"/>
      <c r="E59" s="226"/>
      <c r="J59" s="225"/>
      <c r="K59" s="226"/>
      <c r="L59" s="227">
        <f>SUM(L4:L58)</f>
        <v>4</v>
      </c>
      <c r="M59" s="227">
        <f>SUM(M4:M58)</f>
        <v>0</v>
      </c>
      <c r="N59" s="225"/>
      <c r="O59" s="225"/>
      <c r="P59" s="227">
        <f>SUM(P4:P58)</f>
        <v>6</v>
      </c>
      <c r="Q59" s="227">
        <f>SUM(Q4:Q58)</f>
        <v>3</v>
      </c>
      <c r="R59" s="223"/>
    </row>
    <row r="60" spans="1:19" s="84" customFormat="1" ht="15.75" customHeight="1" x14ac:dyDescent="0.25">
      <c r="A60" s="216" t="s">
        <v>129</v>
      </c>
      <c r="B60" s="140"/>
      <c r="C60" s="140"/>
      <c r="D60" s="78"/>
      <c r="E60" s="137"/>
      <c r="J60" s="78"/>
      <c r="K60" s="137"/>
      <c r="L60" s="116"/>
      <c r="M60" s="142"/>
      <c r="N60" s="6"/>
      <c r="P60" s="116"/>
      <c r="Q60" s="138"/>
    </row>
    <row r="61" spans="1:19" s="84" customFormat="1" ht="15.75" customHeight="1" x14ac:dyDescent="0.25">
      <c r="A61" s="139"/>
      <c r="B61" s="140"/>
      <c r="C61" s="140"/>
      <c r="K61" s="180"/>
      <c r="L61" s="116"/>
      <c r="M61" s="142"/>
      <c r="N61" s="6"/>
      <c r="P61" s="116"/>
      <c r="Q61" s="138"/>
    </row>
    <row r="62" spans="1:19" s="84" customFormat="1" ht="15.75" customHeight="1" x14ac:dyDescent="0.25">
      <c r="A62" s="139"/>
      <c r="B62" s="140"/>
      <c r="C62" s="140"/>
      <c r="K62" s="180"/>
      <c r="L62" s="116"/>
      <c r="M62" s="142"/>
      <c r="N62" s="6"/>
      <c r="P62" s="116"/>
      <c r="Q62" s="138"/>
    </row>
    <row r="63" spans="1:19" s="84" customFormat="1" ht="15.75" customHeight="1" x14ac:dyDescent="0.25">
      <c r="A63" s="139"/>
      <c r="B63" s="140"/>
      <c r="C63" s="140"/>
      <c r="K63" s="180"/>
      <c r="L63" s="116"/>
      <c r="M63" s="142"/>
      <c r="N63" s="6"/>
      <c r="P63" s="116"/>
      <c r="Q63" s="138"/>
    </row>
    <row r="64" spans="1:19" s="84" customFormat="1" ht="15.75" customHeight="1" x14ac:dyDescent="0.25">
      <c r="A64" s="139"/>
      <c r="B64" s="140"/>
      <c r="C64" s="140"/>
      <c r="K64" s="180"/>
      <c r="L64" s="116"/>
      <c r="M64" s="142"/>
      <c r="N64" s="6"/>
      <c r="P64" s="116"/>
      <c r="Q64" s="138"/>
    </row>
    <row r="65" spans="1:17" s="84" customFormat="1" ht="15.75" customHeight="1" x14ac:dyDescent="0.25">
      <c r="A65" s="139"/>
      <c r="B65" s="140"/>
      <c r="C65" s="140"/>
      <c r="K65" s="180"/>
      <c r="L65" s="116"/>
      <c r="M65" s="142"/>
      <c r="N65" s="6"/>
      <c r="P65" s="116"/>
      <c r="Q65" s="138"/>
    </row>
    <row r="66" spans="1:17" s="84" customFormat="1" ht="15.75" customHeight="1" x14ac:dyDescent="0.25">
      <c r="A66" s="139"/>
      <c r="B66" s="140"/>
      <c r="C66" s="140"/>
      <c r="K66" s="180"/>
      <c r="L66" s="116"/>
      <c r="M66" s="142"/>
      <c r="N66" s="6"/>
      <c r="P66" s="116"/>
      <c r="Q66" s="138"/>
    </row>
    <row r="67" spans="1:17" s="84" customFormat="1" ht="15.75" customHeight="1" x14ac:dyDescent="0.25">
      <c r="A67" s="139"/>
      <c r="B67" s="140"/>
      <c r="C67" s="140"/>
      <c r="K67" s="180"/>
      <c r="L67" s="116"/>
      <c r="M67" s="142"/>
      <c r="N67" s="6"/>
      <c r="P67" s="116"/>
      <c r="Q67" s="138"/>
    </row>
    <row r="68" spans="1:17" s="84" customFormat="1" ht="15.75" customHeight="1" x14ac:dyDescent="0.25">
      <c r="A68" s="139"/>
      <c r="B68" s="140"/>
      <c r="C68" s="140"/>
      <c r="K68" s="180"/>
      <c r="L68" s="116"/>
      <c r="M68" s="142"/>
      <c r="N68" s="6"/>
      <c r="P68" s="116"/>
      <c r="Q68" s="138"/>
    </row>
    <row r="69" spans="1:17" s="84" customFormat="1" ht="15.75" customHeight="1" x14ac:dyDescent="0.25">
      <c r="A69" s="139"/>
      <c r="B69" s="140"/>
      <c r="C69" s="140"/>
      <c r="K69" s="180"/>
      <c r="L69" s="116"/>
      <c r="M69" s="142"/>
      <c r="N69" s="6"/>
      <c r="P69" s="116"/>
      <c r="Q69" s="138"/>
    </row>
    <row r="70" spans="1:17" s="84" customFormat="1" ht="15.75" customHeight="1" x14ac:dyDescent="0.25">
      <c r="A70" s="139"/>
      <c r="B70" s="140"/>
      <c r="C70" s="140"/>
      <c r="K70" s="180"/>
      <c r="L70" s="116"/>
      <c r="M70" s="142"/>
      <c r="N70" s="6"/>
      <c r="P70" s="116"/>
      <c r="Q70" s="138"/>
    </row>
    <row r="71" spans="1:17" s="84" customFormat="1" ht="15.75" customHeight="1" x14ac:dyDescent="0.25">
      <c r="A71" s="139"/>
      <c r="B71" s="140"/>
      <c r="C71" s="140"/>
      <c r="K71" s="180"/>
      <c r="L71" s="116"/>
      <c r="M71" s="142"/>
      <c r="N71" s="6"/>
      <c r="P71" s="116"/>
      <c r="Q71" s="138"/>
    </row>
    <row r="72" spans="1:17" s="84" customFormat="1" ht="15.75" customHeight="1" x14ac:dyDescent="0.25">
      <c r="A72" s="139"/>
      <c r="B72" s="140"/>
      <c r="C72" s="140"/>
      <c r="K72" s="180"/>
      <c r="L72" s="116"/>
      <c r="M72" s="142"/>
      <c r="N72" s="6"/>
      <c r="P72" s="116"/>
      <c r="Q72" s="138"/>
    </row>
    <row r="73" spans="1:17" s="84" customFormat="1" ht="15.75" customHeight="1" x14ac:dyDescent="0.25">
      <c r="A73" s="139"/>
      <c r="B73" s="140"/>
      <c r="C73" s="140"/>
      <c r="K73" s="180"/>
      <c r="L73" s="116"/>
      <c r="M73" s="142"/>
      <c r="N73" s="6"/>
      <c r="P73" s="116"/>
      <c r="Q73" s="138"/>
    </row>
    <row r="74" spans="1:17" s="84" customFormat="1" ht="15.75" customHeight="1" x14ac:dyDescent="0.25">
      <c r="A74" s="139"/>
      <c r="B74" s="140"/>
      <c r="C74" s="140"/>
      <c r="K74" s="180"/>
      <c r="L74" s="116"/>
      <c r="M74" s="142"/>
      <c r="N74" s="6"/>
      <c r="P74" s="116"/>
      <c r="Q74" s="138"/>
    </row>
    <row r="75" spans="1:17" s="84" customFormat="1" ht="15.75" customHeight="1" x14ac:dyDescent="0.25">
      <c r="A75" s="139"/>
      <c r="B75" s="140"/>
      <c r="C75" s="140"/>
      <c r="K75" s="180"/>
      <c r="L75" s="116"/>
      <c r="M75" s="142"/>
      <c r="N75" s="6"/>
      <c r="P75" s="116"/>
      <c r="Q75" s="138"/>
    </row>
    <row r="76" spans="1:17" s="84" customFormat="1" ht="15.75" customHeight="1" x14ac:dyDescent="0.25">
      <c r="A76" s="139"/>
      <c r="B76" s="140"/>
      <c r="C76" s="140"/>
      <c r="K76" s="180"/>
      <c r="L76" s="116"/>
      <c r="M76" s="142"/>
      <c r="N76" s="6"/>
      <c r="P76" s="116"/>
      <c r="Q76" s="138"/>
    </row>
    <row r="77" spans="1:17" s="84" customFormat="1" ht="15.75" customHeight="1" x14ac:dyDescent="0.25">
      <c r="A77" s="115"/>
      <c r="B77" s="116"/>
      <c r="C77" s="116"/>
      <c r="K77" s="180"/>
      <c r="L77" s="116"/>
      <c r="M77" s="142"/>
      <c r="N77" s="6"/>
      <c r="P77" s="116"/>
      <c r="Q77" s="138"/>
    </row>
    <row r="78" spans="1:17" s="84" customFormat="1" ht="15.75" customHeight="1" x14ac:dyDescent="0.25">
      <c r="A78" s="115"/>
      <c r="B78" s="116"/>
      <c r="C78" s="116"/>
      <c r="K78" s="180"/>
      <c r="L78" s="116"/>
      <c r="M78" s="142"/>
      <c r="N78" s="6"/>
      <c r="P78" s="116"/>
      <c r="Q78" s="138"/>
    </row>
    <row r="79" spans="1:17" s="84" customFormat="1" ht="15.75" customHeight="1" x14ac:dyDescent="0.25">
      <c r="A79" s="115"/>
      <c r="B79" s="116"/>
      <c r="C79" s="116"/>
      <c r="K79" s="180"/>
      <c r="L79" s="116"/>
      <c r="M79" s="142"/>
      <c r="N79" s="6"/>
      <c r="P79" s="116"/>
      <c r="Q79" s="138"/>
    </row>
    <row r="80" spans="1:17" s="84" customFormat="1" ht="15.75" customHeight="1" x14ac:dyDescent="0.25">
      <c r="A80" s="115"/>
      <c r="B80" s="116"/>
      <c r="C80" s="116"/>
      <c r="K80" s="180"/>
      <c r="L80" s="116"/>
      <c r="M80" s="142"/>
      <c r="N80" s="6"/>
      <c r="P80" s="116"/>
      <c r="Q80" s="138"/>
    </row>
    <row r="81" spans="1:17" s="84" customFormat="1" ht="15.75" customHeight="1" x14ac:dyDescent="0.25">
      <c r="A81" s="115"/>
      <c r="B81" s="116"/>
      <c r="C81" s="116"/>
      <c r="K81" s="180"/>
      <c r="L81" s="116"/>
      <c r="M81" s="142"/>
      <c r="N81" s="6"/>
      <c r="P81" s="116"/>
      <c r="Q81" s="138"/>
    </row>
    <row r="82" spans="1:17" s="84" customFormat="1" ht="15.75" customHeight="1" x14ac:dyDescent="0.25">
      <c r="A82" s="115"/>
      <c r="B82" s="116"/>
      <c r="C82" s="116"/>
      <c r="K82" s="180"/>
      <c r="L82" s="116"/>
      <c r="M82" s="142"/>
      <c r="N82" s="6"/>
      <c r="P82" s="116"/>
      <c r="Q82" s="138"/>
    </row>
    <row r="83" spans="1:17" s="84" customFormat="1" ht="15.75" customHeight="1" x14ac:dyDescent="0.25">
      <c r="A83" s="115"/>
      <c r="B83" s="116"/>
      <c r="C83" s="116"/>
      <c r="K83" s="180"/>
      <c r="L83" s="116"/>
      <c r="M83" s="142"/>
      <c r="N83" s="6"/>
      <c r="P83" s="116"/>
      <c r="Q83" s="138"/>
    </row>
    <row r="84" spans="1:17" s="84" customFormat="1" ht="15.75" customHeight="1" x14ac:dyDescent="0.25">
      <c r="A84" s="115"/>
      <c r="B84" s="116"/>
      <c r="C84" s="116"/>
      <c r="K84" s="180"/>
      <c r="L84" s="116"/>
      <c r="M84" s="142"/>
      <c r="N84" s="6"/>
      <c r="P84" s="116"/>
      <c r="Q84" s="138"/>
    </row>
    <row r="85" spans="1:17" s="84" customFormat="1" ht="15.75" customHeight="1" x14ac:dyDescent="0.25">
      <c r="A85" s="115"/>
      <c r="B85" s="116"/>
      <c r="C85" s="116"/>
      <c r="K85" s="180"/>
      <c r="L85" s="116"/>
      <c r="M85" s="142"/>
      <c r="N85" s="6"/>
      <c r="P85" s="116"/>
      <c r="Q85" s="138"/>
    </row>
    <row r="86" spans="1:17" s="84" customFormat="1" ht="15.75" customHeight="1" x14ac:dyDescent="0.25">
      <c r="A86" s="115"/>
      <c r="B86" s="116"/>
      <c r="C86" s="116"/>
      <c r="K86" s="180"/>
      <c r="L86" s="116"/>
      <c r="M86" s="142"/>
      <c r="N86" s="6"/>
      <c r="P86" s="116"/>
      <c r="Q86" s="138"/>
    </row>
    <row r="87" spans="1:17" s="84" customFormat="1" ht="15.75" customHeight="1" x14ac:dyDescent="0.25">
      <c r="A87" s="115"/>
      <c r="B87" s="116"/>
      <c r="C87" s="116"/>
      <c r="K87" s="180"/>
      <c r="L87" s="116"/>
      <c r="M87" s="142"/>
      <c r="N87" s="6"/>
      <c r="P87" s="116"/>
      <c r="Q87" s="138"/>
    </row>
    <row r="88" spans="1:17" s="84" customFormat="1" ht="15.75" customHeight="1" x14ac:dyDescent="0.25">
      <c r="A88" s="115"/>
      <c r="B88" s="116"/>
      <c r="C88" s="116"/>
      <c r="K88" s="180"/>
      <c r="L88" s="116"/>
      <c r="M88" s="142"/>
      <c r="N88" s="6"/>
      <c r="P88" s="116"/>
      <c r="Q88" s="138"/>
    </row>
    <row r="89" spans="1:17" s="84" customFormat="1" ht="15.75" customHeight="1" x14ac:dyDescent="0.25">
      <c r="A89" s="115"/>
      <c r="B89" s="116"/>
      <c r="C89" s="116"/>
      <c r="K89" s="180"/>
      <c r="L89" s="116"/>
      <c r="M89" s="142"/>
      <c r="N89" s="6"/>
      <c r="P89" s="116"/>
      <c r="Q89" s="138"/>
    </row>
    <row r="90" spans="1:17" s="84" customFormat="1" ht="15.75" customHeight="1" x14ac:dyDescent="0.25">
      <c r="A90" s="115"/>
      <c r="B90" s="116"/>
      <c r="C90" s="116"/>
      <c r="K90" s="180"/>
      <c r="L90" s="116"/>
      <c r="M90" s="142"/>
      <c r="N90" s="6"/>
      <c r="P90" s="116"/>
      <c r="Q90" s="138"/>
    </row>
    <row r="91" spans="1:17" s="84" customFormat="1" ht="15.75" customHeight="1" x14ac:dyDescent="0.25">
      <c r="A91" s="115"/>
      <c r="B91" s="116"/>
      <c r="C91" s="116"/>
      <c r="K91" s="180"/>
      <c r="L91" s="116"/>
      <c r="M91" s="142"/>
      <c r="N91" s="6"/>
      <c r="P91" s="116"/>
      <c r="Q91" s="138"/>
    </row>
    <row r="92" spans="1:17" s="84" customFormat="1" ht="15.75" customHeight="1" x14ac:dyDescent="0.25">
      <c r="A92" s="115"/>
      <c r="B92" s="116"/>
      <c r="C92" s="116"/>
      <c r="K92" s="180"/>
      <c r="L92" s="116"/>
      <c r="M92" s="142"/>
      <c r="N92" s="6"/>
      <c r="P92" s="116"/>
      <c r="Q92" s="138"/>
    </row>
    <row r="93" spans="1:17" s="84" customFormat="1" ht="15.75" customHeight="1" x14ac:dyDescent="0.25">
      <c r="A93" s="115"/>
      <c r="B93" s="116"/>
      <c r="C93" s="116"/>
      <c r="K93" s="180"/>
      <c r="L93" s="116"/>
      <c r="M93" s="142"/>
      <c r="N93" s="6"/>
      <c r="P93" s="116"/>
      <c r="Q93" s="138"/>
    </row>
    <row r="94" spans="1:17" s="84" customFormat="1" ht="15.75" customHeight="1" x14ac:dyDescent="0.25">
      <c r="A94" s="115"/>
      <c r="B94" s="116"/>
      <c r="C94" s="116"/>
      <c r="K94" s="180"/>
      <c r="L94" s="116"/>
      <c r="M94" s="142"/>
      <c r="N94" s="6"/>
      <c r="P94" s="116"/>
      <c r="Q94" s="138"/>
    </row>
    <row r="95" spans="1:17" s="84" customFormat="1" ht="15.75" customHeight="1" x14ac:dyDescent="0.25">
      <c r="A95" s="115"/>
      <c r="B95" s="116"/>
      <c r="C95" s="116"/>
      <c r="K95" s="180"/>
      <c r="L95" s="116"/>
      <c r="M95" s="142"/>
      <c r="N95" s="6"/>
      <c r="P95" s="116"/>
      <c r="Q95" s="138"/>
    </row>
    <row r="96" spans="1:17" s="84" customFormat="1" ht="15.75" customHeight="1" x14ac:dyDescent="0.25">
      <c r="A96" s="115"/>
      <c r="B96" s="116"/>
      <c r="C96" s="116"/>
      <c r="K96" s="180"/>
      <c r="L96" s="116"/>
      <c r="M96" s="142"/>
      <c r="N96" s="6"/>
      <c r="P96" s="116"/>
      <c r="Q96" s="138"/>
    </row>
    <row r="97" spans="1:17" s="84" customFormat="1" ht="15.75" customHeight="1" x14ac:dyDescent="0.25">
      <c r="A97" s="115"/>
      <c r="B97" s="116"/>
      <c r="C97" s="116"/>
      <c r="K97" s="180"/>
      <c r="L97" s="116"/>
      <c r="M97" s="142"/>
      <c r="N97" s="6"/>
      <c r="P97" s="116"/>
      <c r="Q97" s="138"/>
    </row>
    <row r="98" spans="1:17" s="84" customFormat="1" ht="15.75" customHeight="1" x14ac:dyDescent="0.25">
      <c r="A98" s="115"/>
      <c r="B98" s="116"/>
      <c r="C98" s="116"/>
      <c r="K98" s="180"/>
      <c r="L98" s="116"/>
      <c r="M98" s="142"/>
      <c r="N98" s="6"/>
      <c r="P98" s="116"/>
      <c r="Q98" s="138"/>
    </row>
    <row r="99" spans="1:17" s="84" customFormat="1" ht="15.75" customHeight="1" x14ac:dyDescent="0.25">
      <c r="A99" s="115"/>
      <c r="B99" s="116"/>
      <c r="C99" s="116"/>
      <c r="K99" s="180"/>
      <c r="L99" s="116"/>
      <c r="M99" s="142"/>
      <c r="N99" s="6"/>
      <c r="P99" s="116"/>
      <c r="Q99" s="138"/>
    </row>
    <row r="100" spans="1:17" s="84" customFormat="1" ht="15.75" customHeight="1" x14ac:dyDescent="0.25">
      <c r="A100" s="115"/>
      <c r="B100" s="116"/>
      <c r="C100" s="116"/>
      <c r="K100" s="180"/>
      <c r="L100" s="116"/>
      <c r="M100" s="142"/>
      <c r="N100" s="6"/>
      <c r="P100" s="116"/>
      <c r="Q100" s="138"/>
    </row>
    <row r="101" spans="1:17" s="84" customFormat="1" ht="15.75" customHeight="1" x14ac:dyDescent="0.25">
      <c r="A101" s="115"/>
      <c r="B101" s="116"/>
      <c r="C101" s="116"/>
      <c r="K101" s="180"/>
      <c r="L101" s="116"/>
      <c r="M101" s="142"/>
      <c r="N101" s="6"/>
      <c r="P101" s="116"/>
      <c r="Q101" s="138"/>
    </row>
    <row r="102" spans="1:17" s="84" customFormat="1" ht="15.75" customHeight="1" x14ac:dyDescent="0.25">
      <c r="A102" s="115"/>
      <c r="B102" s="116"/>
      <c r="C102" s="116"/>
      <c r="K102" s="180"/>
      <c r="L102" s="116"/>
      <c r="M102" s="142"/>
      <c r="N102" s="6"/>
      <c r="P102" s="116"/>
      <c r="Q102" s="138"/>
    </row>
    <row r="103" spans="1:17" s="84" customFormat="1" ht="15.75" customHeight="1" x14ac:dyDescent="0.25">
      <c r="A103" s="115"/>
      <c r="B103" s="116"/>
      <c r="C103" s="116"/>
      <c r="K103" s="180"/>
      <c r="L103" s="116"/>
      <c r="M103" s="142"/>
      <c r="N103" s="6"/>
      <c r="P103" s="116"/>
      <c r="Q103" s="138"/>
    </row>
    <row r="104" spans="1:17" s="84" customFormat="1" ht="15.75" customHeight="1" x14ac:dyDescent="0.25">
      <c r="A104" s="115"/>
      <c r="B104" s="116"/>
      <c r="C104" s="116"/>
      <c r="K104" s="180"/>
      <c r="L104" s="116"/>
      <c r="M104" s="142"/>
      <c r="N104" s="6"/>
      <c r="P104" s="116"/>
      <c r="Q104" s="138"/>
    </row>
    <row r="105" spans="1:17" s="84" customFormat="1" ht="15.75" customHeight="1" x14ac:dyDescent="0.25">
      <c r="A105" s="115"/>
      <c r="B105" s="116"/>
      <c r="C105" s="116"/>
      <c r="K105" s="180"/>
      <c r="L105" s="116"/>
      <c r="M105" s="142"/>
      <c r="N105" s="6"/>
      <c r="P105" s="116"/>
      <c r="Q105" s="138"/>
    </row>
    <row r="106" spans="1:17" s="84" customFormat="1" ht="15.75" customHeight="1" x14ac:dyDescent="0.25">
      <c r="A106" s="115"/>
      <c r="B106" s="116"/>
      <c r="C106" s="116"/>
      <c r="K106" s="180"/>
      <c r="L106" s="116"/>
      <c r="M106" s="142"/>
      <c r="N106" s="6"/>
      <c r="P106" s="116"/>
      <c r="Q106" s="138"/>
    </row>
    <row r="107" spans="1:17" s="84" customFormat="1" ht="15.75" customHeight="1" x14ac:dyDescent="0.25">
      <c r="A107" s="115"/>
      <c r="B107" s="116"/>
      <c r="C107" s="116"/>
      <c r="L107" s="116"/>
      <c r="M107" s="142"/>
      <c r="N107" s="6"/>
      <c r="P107" s="116"/>
      <c r="Q107" s="138"/>
    </row>
    <row r="108" spans="1:17" ht="15.75" customHeight="1" x14ac:dyDescent="0.25">
      <c r="A108" s="95"/>
      <c r="B108" s="75"/>
      <c r="C108" s="75"/>
      <c r="L108" s="75"/>
      <c r="M108" s="94"/>
      <c r="N108" s="5"/>
      <c r="P108" s="75"/>
      <c r="Q108" s="76"/>
    </row>
    <row r="109" spans="1:17" ht="15.75" customHeight="1" x14ac:dyDescent="0.25">
      <c r="A109" s="95"/>
      <c r="B109" s="75"/>
      <c r="C109" s="75"/>
      <c r="L109" s="75"/>
      <c r="M109" s="94"/>
      <c r="N109" s="5"/>
      <c r="P109" s="75"/>
      <c r="Q109" s="76"/>
    </row>
    <row r="110" spans="1:17" ht="15.75" customHeight="1" x14ac:dyDescent="0.25">
      <c r="A110" s="95"/>
      <c r="B110" s="75"/>
      <c r="C110" s="75"/>
      <c r="L110" s="75"/>
      <c r="M110" s="94"/>
      <c r="N110" s="5"/>
      <c r="P110" s="75"/>
      <c r="Q110" s="76"/>
    </row>
    <row r="111" spans="1:17" ht="15.75" customHeight="1" x14ac:dyDescent="0.25">
      <c r="A111" s="95"/>
      <c r="B111" s="75"/>
      <c r="C111" s="75"/>
      <c r="L111" s="75"/>
      <c r="M111" s="94"/>
      <c r="N111" s="5"/>
      <c r="P111" s="75"/>
      <c r="Q111" s="76"/>
    </row>
    <row r="112" spans="1:17" ht="15.75" customHeight="1" x14ac:dyDescent="0.25">
      <c r="A112" s="95"/>
      <c r="B112" s="75"/>
      <c r="C112" s="75"/>
      <c r="L112" s="75"/>
      <c r="M112" s="94"/>
      <c r="N112" s="5"/>
      <c r="P112" s="75"/>
      <c r="Q112" s="76"/>
    </row>
    <row r="113" spans="1:17" ht="15.75" customHeight="1" x14ac:dyDescent="0.25">
      <c r="A113" s="95"/>
      <c r="B113" s="75"/>
      <c r="C113" s="75"/>
      <c r="L113" s="75"/>
      <c r="M113" s="94"/>
      <c r="N113" s="5"/>
      <c r="P113" s="75"/>
      <c r="Q113" s="76"/>
    </row>
    <row r="114" spans="1:17" ht="15.75" customHeight="1" x14ac:dyDescent="0.25">
      <c r="A114" s="95"/>
      <c r="B114" s="75"/>
      <c r="C114" s="75"/>
      <c r="L114" s="75"/>
      <c r="M114" s="94"/>
      <c r="N114" s="5"/>
      <c r="P114" s="75"/>
      <c r="Q114" s="76"/>
    </row>
    <row r="115" spans="1:17" ht="15.75" customHeight="1" x14ac:dyDescent="0.25">
      <c r="A115" s="95"/>
      <c r="B115" s="75"/>
      <c r="C115" s="75"/>
      <c r="L115" s="75"/>
      <c r="M115" s="94"/>
      <c r="N115" s="5"/>
      <c r="P115" s="75"/>
      <c r="Q115" s="76"/>
    </row>
  </sheetData>
  <conditionalFormatting sqref="E3">
    <cfRule type="cellIs" dxfId="11" priority="4" stopIfTrue="1" operator="equal">
      <formula>"Central"</formula>
    </cfRule>
    <cfRule type="cellIs" dxfId="10" priority="5" stopIfTrue="1" operator="equal">
      <formula>"South Asia"</formula>
    </cfRule>
    <cfRule type="cellIs" dxfId="9" priority="6" stopIfTrue="1" operator="equal">
      <formula>"East Asia"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F3" sqref="F3"/>
    </sheetView>
  </sheetViews>
  <sheetFormatPr defaultRowHeight="12.75" x14ac:dyDescent="0.2"/>
  <sheetData>
    <row r="1" spans="1:5" x14ac:dyDescent="0.2">
      <c r="A1" s="51" t="s">
        <v>15</v>
      </c>
      <c r="B1" s="52" t="s">
        <v>138</v>
      </c>
      <c r="C1" s="52" t="s">
        <v>139</v>
      </c>
      <c r="D1" s="51"/>
    </row>
    <row r="2" spans="1:5" ht="13.5" thickBot="1" x14ac:dyDescent="0.25">
      <c r="A2" s="105">
        <v>-1500</v>
      </c>
      <c r="B2" s="85">
        <v>35</v>
      </c>
      <c r="C2" s="116">
        <v>75</v>
      </c>
      <c r="D2" s="116"/>
      <c r="E2">
        <f>CORREL(B2:B48,C2:C48)</f>
        <v>0.92460114666699955</v>
      </c>
    </row>
    <row r="3" spans="1:5" x14ac:dyDescent="0.2">
      <c r="A3" s="114">
        <v>-1400</v>
      </c>
      <c r="B3" s="95">
        <v>35</v>
      </c>
      <c r="C3" s="116">
        <v>80</v>
      </c>
      <c r="D3" s="116"/>
    </row>
    <row r="4" spans="1:5" x14ac:dyDescent="0.2">
      <c r="A4" s="114">
        <v>-1360</v>
      </c>
      <c r="B4" s="95">
        <v>35</v>
      </c>
      <c r="C4" s="116">
        <v>80</v>
      </c>
      <c r="D4" s="116"/>
    </row>
    <row r="5" spans="1:5" x14ac:dyDescent="0.2">
      <c r="A5" s="103">
        <v>-1300</v>
      </c>
      <c r="B5" s="115">
        <v>35</v>
      </c>
      <c r="C5" s="116">
        <v>80</v>
      </c>
      <c r="D5" s="116"/>
    </row>
    <row r="6" spans="1:5" ht="13.5" thickBot="1" x14ac:dyDescent="0.25">
      <c r="A6" s="105">
        <v>-1200</v>
      </c>
      <c r="B6" s="85">
        <v>50</v>
      </c>
      <c r="C6" s="124">
        <v>160</v>
      </c>
      <c r="D6" s="116"/>
    </row>
    <row r="7" spans="1:5" ht="13.5" thickBot="1" x14ac:dyDescent="0.25">
      <c r="A7" s="114">
        <v>-1100</v>
      </c>
      <c r="B7" s="77">
        <v>50</v>
      </c>
      <c r="C7" s="85">
        <v>120</v>
      </c>
      <c r="D7" s="80"/>
    </row>
    <row r="8" spans="1:5" ht="13.5" thickBot="1" x14ac:dyDescent="0.25">
      <c r="A8" s="105">
        <v>-1000</v>
      </c>
      <c r="B8" s="85">
        <v>35</v>
      </c>
      <c r="C8" s="124">
        <v>120</v>
      </c>
      <c r="D8" s="116"/>
    </row>
    <row r="9" spans="1:5" ht="13.5" thickBot="1" x14ac:dyDescent="0.25">
      <c r="A9" s="114">
        <v>-900</v>
      </c>
      <c r="B9" s="95">
        <v>40</v>
      </c>
      <c r="C9" s="85">
        <v>100</v>
      </c>
      <c r="D9" s="80"/>
    </row>
    <row r="10" spans="1:5" x14ac:dyDescent="0.2">
      <c r="A10" s="114">
        <v>-800</v>
      </c>
      <c r="B10" s="95">
        <v>45</v>
      </c>
      <c r="C10" s="116">
        <v>100</v>
      </c>
      <c r="D10" s="116"/>
    </row>
    <row r="11" spans="1:5" x14ac:dyDescent="0.2">
      <c r="A11" s="114">
        <v>-700</v>
      </c>
      <c r="B11" s="95">
        <v>55</v>
      </c>
      <c r="C11" s="116">
        <v>120</v>
      </c>
      <c r="D11" s="116"/>
    </row>
    <row r="12" spans="1:5" x14ac:dyDescent="0.2">
      <c r="A12" s="103">
        <v>-650</v>
      </c>
      <c r="B12" s="124">
        <v>80</v>
      </c>
      <c r="C12" s="116">
        <v>120</v>
      </c>
      <c r="D12" s="116"/>
    </row>
    <row r="13" spans="1:5" ht="13.5" thickBot="1" x14ac:dyDescent="0.25">
      <c r="A13" s="105">
        <v>-600</v>
      </c>
      <c r="B13" s="85">
        <v>65</v>
      </c>
      <c r="C13" s="124">
        <v>200</v>
      </c>
      <c r="D13" s="116"/>
    </row>
    <row r="14" spans="1:5" ht="13.5" thickBot="1" x14ac:dyDescent="0.25">
      <c r="A14" s="103">
        <v>-500</v>
      </c>
      <c r="B14" s="115">
        <v>80</v>
      </c>
      <c r="C14" s="85">
        <v>150</v>
      </c>
      <c r="D14" s="80"/>
    </row>
    <row r="15" spans="1:5" x14ac:dyDescent="0.2">
      <c r="A15" s="103">
        <v>-400</v>
      </c>
      <c r="B15" s="115">
        <v>100</v>
      </c>
      <c r="C15" s="116">
        <v>200</v>
      </c>
      <c r="D15" s="116"/>
    </row>
    <row r="16" spans="1:5" x14ac:dyDescent="0.2">
      <c r="A16" s="114">
        <v>-300</v>
      </c>
      <c r="B16" s="95">
        <v>125</v>
      </c>
      <c r="C16" s="124">
        <v>500</v>
      </c>
      <c r="D16" s="116"/>
    </row>
    <row r="17" spans="1:4" ht="13.5" thickBot="1" x14ac:dyDescent="0.25">
      <c r="A17" s="114">
        <v>-200</v>
      </c>
      <c r="B17" s="95">
        <v>250</v>
      </c>
      <c r="C17" s="85">
        <v>300</v>
      </c>
      <c r="D17" s="80"/>
    </row>
    <row r="18" spans="1:4" x14ac:dyDescent="0.2">
      <c r="A18" s="114">
        <v>-100</v>
      </c>
      <c r="B18" s="95">
        <v>357</v>
      </c>
      <c r="C18" s="116">
        <v>400</v>
      </c>
      <c r="D18" s="116"/>
    </row>
    <row r="19" spans="1:4" x14ac:dyDescent="0.2">
      <c r="A19" s="114">
        <v>1</v>
      </c>
      <c r="B19" s="77">
        <v>500</v>
      </c>
      <c r="C19" s="124">
        <v>1000</v>
      </c>
      <c r="D19" s="116"/>
    </row>
    <row r="20" spans="1:4" x14ac:dyDescent="0.2">
      <c r="A20" s="105">
        <v>100</v>
      </c>
      <c r="B20" s="80">
        <v>420</v>
      </c>
      <c r="C20" s="115">
        <v>1000</v>
      </c>
      <c r="D20" s="115"/>
    </row>
    <row r="21" spans="1:4" ht="13.5" thickBot="1" x14ac:dyDescent="0.25">
      <c r="A21" s="105">
        <v>200</v>
      </c>
      <c r="B21" s="91">
        <v>120</v>
      </c>
      <c r="C21" s="139">
        <v>1000</v>
      </c>
      <c r="D21" s="140"/>
    </row>
    <row r="22" spans="1:4" ht="13.5" thickBot="1" x14ac:dyDescent="0.25">
      <c r="A22" s="114">
        <v>300</v>
      </c>
      <c r="B22" s="75">
        <v>140</v>
      </c>
      <c r="C22" s="89">
        <v>800</v>
      </c>
      <c r="D22" s="88"/>
    </row>
    <row r="23" spans="1:4" x14ac:dyDescent="0.2">
      <c r="A23" s="74">
        <v>400</v>
      </c>
      <c r="B23" s="95">
        <v>200</v>
      </c>
      <c r="C23" s="164">
        <v>800</v>
      </c>
      <c r="D23" s="140"/>
    </row>
    <row r="24" spans="1:4" x14ac:dyDescent="0.2">
      <c r="A24" s="114">
        <v>500</v>
      </c>
      <c r="B24" s="95">
        <v>200</v>
      </c>
      <c r="C24" s="87">
        <v>450</v>
      </c>
      <c r="D24" s="88"/>
    </row>
    <row r="25" spans="1:4" ht="13.5" thickBot="1" x14ac:dyDescent="0.25">
      <c r="A25" s="114">
        <v>600</v>
      </c>
      <c r="B25" s="75">
        <v>600</v>
      </c>
      <c r="C25" s="89">
        <v>150</v>
      </c>
      <c r="D25" s="88"/>
    </row>
    <row r="26" spans="1:4" ht="13.5" thickBot="1" x14ac:dyDescent="0.25">
      <c r="A26" s="114">
        <v>700</v>
      </c>
      <c r="B26" s="77">
        <v>1000</v>
      </c>
      <c r="C26" s="90">
        <v>125</v>
      </c>
      <c r="D26" s="157"/>
    </row>
    <row r="27" spans="1:4" x14ac:dyDescent="0.2">
      <c r="A27" s="114">
        <v>800</v>
      </c>
      <c r="B27" s="95">
        <v>1000</v>
      </c>
      <c r="C27" s="135">
        <v>175</v>
      </c>
      <c r="D27" s="136"/>
    </row>
    <row r="28" spans="1:4" ht="13.5" thickBot="1" x14ac:dyDescent="0.25">
      <c r="A28" s="105">
        <v>900</v>
      </c>
      <c r="B28" s="91">
        <v>750</v>
      </c>
      <c r="C28" s="135">
        <v>900</v>
      </c>
      <c r="D28" s="136"/>
    </row>
    <row r="29" spans="1:4" x14ac:dyDescent="0.2">
      <c r="A29" s="114">
        <v>1000</v>
      </c>
      <c r="B29" s="174">
        <v>1000</v>
      </c>
      <c r="C29" s="164">
        <v>1200</v>
      </c>
      <c r="D29" s="136"/>
    </row>
    <row r="30" spans="1:4" x14ac:dyDescent="0.2">
      <c r="A30" s="114">
        <v>1100</v>
      </c>
      <c r="B30" s="75">
        <v>1000</v>
      </c>
      <c r="C30" s="156">
        <v>1200</v>
      </c>
      <c r="D30" s="157"/>
    </row>
    <row r="31" spans="1:4" x14ac:dyDescent="0.2">
      <c r="A31" s="114">
        <v>1200</v>
      </c>
      <c r="B31" s="95">
        <v>1000</v>
      </c>
      <c r="C31" s="135">
        <v>250</v>
      </c>
      <c r="D31" s="136"/>
    </row>
    <row r="32" spans="1:4" x14ac:dyDescent="0.2">
      <c r="A32" s="105">
        <v>1300</v>
      </c>
      <c r="B32" s="80">
        <v>800</v>
      </c>
      <c r="C32" s="124">
        <v>400</v>
      </c>
      <c r="D32" s="115"/>
    </row>
    <row r="33" spans="1:4" ht="13.5" thickBot="1" x14ac:dyDescent="0.25">
      <c r="A33" s="105">
        <v>1400</v>
      </c>
      <c r="B33" s="91">
        <v>500</v>
      </c>
      <c r="C33" s="91">
        <v>125</v>
      </c>
      <c r="D33" s="146"/>
    </row>
    <row r="34" spans="1:4" x14ac:dyDescent="0.2">
      <c r="A34" s="114">
        <v>1450</v>
      </c>
      <c r="B34" s="75">
        <v>600</v>
      </c>
      <c r="C34" s="115">
        <v>380</v>
      </c>
      <c r="D34" s="115"/>
    </row>
    <row r="35" spans="1:4" x14ac:dyDescent="0.2">
      <c r="A35" s="114">
        <v>1500</v>
      </c>
      <c r="B35" s="75">
        <v>678</v>
      </c>
      <c r="C35" s="116">
        <v>400</v>
      </c>
      <c r="D35" s="116"/>
    </row>
    <row r="36" spans="1:4" x14ac:dyDescent="0.2">
      <c r="A36" s="114">
        <v>1550</v>
      </c>
      <c r="B36" s="75">
        <v>690</v>
      </c>
      <c r="C36" s="116">
        <v>660</v>
      </c>
      <c r="D36" s="116"/>
    </row>
    <row r="37" spans="1:4" x14ac:dyDescent="0.2">
      <c r="A37" s="114">
        <v>1575</v>
      </c>
      <c r="B37" s="77">
        <v>706</v>
      </c>
      <c r="C37" s="124">
        <v>680</v>
      </c>
      <c r="D37" s="116"/>
    </row>
    <row r="38" spans="1:4" ht="13.5" thickBot="1" x14ac:dyDescent="0.25">
      <c r="A38" s="105">
        <v>1600</v>
      </c>
      <c r="B38" s="80">
        <v>700</v>
      </c>
      <c r="C38" s="85">
        <v>400</v>
      </c>
      <c r="D38" s="80"/>
    </row>
    <row r="39" spans="1:4" ht="13.5" thickBot="1" x14ac:dyDescent="0.25">
      <c r="A39" s="105">
        <v>1700</v>
      </c>
      <c r="B39" s="91">
        <v>650</v>
      </c>
      <c r="C39" s="85">
        <v>600</v>
      </c>
      <c r="D39" s="80"/>
    </row>
    <row r="40" spans="1:4" x14ac:dyDescent="0.2">
      <c r="A40" s="114">
        <v>1750</v>
      </c>
      <c r="B40" s="75">
        <v>900</v>
      </c>
      <c r="C40" s="116">
        <v>676</v>
      </c>
      <c r="D40" s="116"/>
    </row>
    <row r="41" spans="1:4" x14ac:dyDescent="0.2">
      <c r="A41" s="114">
        <v>1800</v>
      </c>
      <c r="B41" s="75">
        <v>1100</v>
      </c>
      <c r="C41" s="139">
        <v>900</v>
      </c>
      <c r="D41" s="140"/>
    </row>
    <row r="42" spans="1:4" x14ac:dyDescent="0.2">
      <c r="A42" s="74">
        <v>1825</v>
      </c>
      <c r="B42" s="95">
        <v>1350</v>
      </c>
      <c r="C42" s="139">
        <v>1335</v>
      </c>
      <c r="D42" s="140"/>
    </row>
    <row r="43" spans="1:4" x14ac:dyDescent="0.2">
      <c r="A43" s="219">
        <v>1850</v>
      </c>
      <c r="B43" s="77">
        <v>1648</v>
      </c>
      <c r="C43" s="139">
        <v>2320</v>
      </c>
      <c r="D43" s="140"/>
    </row>
    <row r="44" spans="1:4" ht="13.5" thickBot="1" x14ac:dyDescent="0.25">
      <c r="A44" s="105">
        <v>1875</v>
      </c>
      <c r="B44" s="91">
        <v>900</v>
      </c>
      <c r="C44" s="139">
        <v>4241</v>
      </c>
      <c r="D44" s="140"/>
    </row>
    <row r="45" spans="1:4" x14ac:dyDescent="0.2">
      <c r="A45" s="114">
        <v>1900</v>
      </c>
      <c r="B45" s="75">
        <v>1750</v>
      </c>
      <c r="C45" s="139">
        <v>6600</v>
      </c>
      <c r="D45" s="140"/>
    </row>
    <row r="46" spans="1:4" x14ac:dyDescent="0.2">
      <c r="A46" s="114">
        <v>1914</v>
      </c>
      <c r="B46" s="75">
        <v>3500</v>
      </c>
      <c r="C46" s="139">
        <v>7419</v>
      </c>
      <c r="D46" s="140"/>
    </row>
    <row r="47" spans="1:4" x14ac:dyDescent="0.2">
      <c r="A47" s="114">
        <v>1925</v>
      </c>
      <c r="B47" s="75">
        <v>5300</v>
      </c>
      <c r="C47" s="139">
        <v>7774</v>
      </c>
      <c r="D47" s="140"/>
    </row>
    <row r="48" spans="1:4" x14ac:dyDescent="0.2">
      <c r="A48" s="114">
        <v>1950</v>
      </c>
      <c r="B48" s="75">
        <v>7000</v>
      </c>
      <c r="C48" s="139">
        <v>12463</v>
      </c>
      <c r="D48" s="140"/>
    </row>
    <row r="49" spans="1:4" x14ac:dyDescent="0.2">
      <c r="A49" s="114">
        <v>1970</v>
      </c>
      <c r="B49" s="77">
        <v>50450</v>
      </c>
      <c r="C49" s="164">
        <v>17252</v>
      </c>
      <c r="D49" s="140"/>
    </row>
    <row r="50" spans="1:4" ht="13.5" thickBot="1" x14ac:dyDescent="0.25">
      <c r="A50" s="105">
        <v>2000</v>
      </c>
      <c r="B50" s="85">
        <v>26400</v>
      </c>
      <c r="C50" s="90">
        <v>16700</v>
      </c>
      <c r="D50" s="8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sqref="A1:XFD1048576"/>
    </sheetView>
  </sheetViews>
  <sheetFormatPr defaultRowHeight="12.75" x14ac:dyDescent="0.2"/>
  <sheetData>
    <row r="1" spans="1:6" x14ac:dyDescent="0.2">
      <c r="A1" s="51" t="s">
        <v>15</v>
      </c>
      <c r="B1" s="52" t="s">
        <v>14</v>
      </c>
      <c r="C1" s="51" t="s">
        <v>136</v>
      </c>
      <c r="D1" s="51" t="s">
        <v>15</v>
      </c>
      <c r="E1" s="52" t="s">
        <v>14</v>
      </c>
      <c r="F1" s="51" t="s">
        <v>137</v>
      </c>
    </row>
    <row r="2" spans="1:6" ht="13.5" thickBot="1" x14ac:dyDescent="0.25">
      <c r="A2" s="105">
        <v>-1500</v>
      </c>
      <c r="B2" s="85">
        <v>35</v>
      </c>
      <c r="C2" s="122" t="s">
        <v>30</v>
      </c>
      <c r="D2" s="103">
        <v>-1500</v>
      </c>
      <c r="E2" s="116">
        <v>75</v>
      </c>
      <c r="F2" s="116" t="s">
        <v>97</v>
      </c>
    </row>
    <row r="3" spans="1:6" x14ac:dyDescent="0.2">
      <c r="A3" s="114">
        <v>-1400</v>
      </c>
      <c r="B3" s="95">
        <v>35</v>
      </c>
      <c r="C3" s="113" t="s">
        <v>30</v>
      </c>
      <c r="D3" s="103">
        <v>-1400</v>
      </c>
      <c r="E3" s="116">
        <v>80</v>
      </c>
      <c r="F3" s="116" t="s">
        <v>20</v>
      </c>
    </row>
    <row r="4" spans="1:6" x14ac:dyDescent="0.2">
      <c r="A4" s="114">
        <v>-1360</v>
      </c>
      <c r="B4" s="95">
        <v>35</v>
      </c>
      <c r="C4" s="113" t="s">
        <v>30</v>
      </c>
      <c r="D4" s="103">
        <v>-1360</v>
      </c>
      <c r="E4" s="116">
        <v>80</v>
      </c>
      <c r="F4" s="116" t="s">
        <v>20</v>
      </c>
    </row>
    <row r="5" spans="1:6" x14ac:dyDescent="0.2">
      <c r="A5" s="103">
        <v>-1300</v>
      </c>
      <c r="B5" s="115">
        <v>35</v>
      </c>
      <c r="C5" s="113" t="s">
        <v>30</v>
      </c>
      <c r="D5" s="103">
        <v>-1300</v>
      </c>
      <c r="E5" s="116">
        <v>80</v>
      </c>
      <c r="F5" s="116" t="s">
        <v>20</v>
      </c>
    </row>
    <row r="6" spans="1:6" ht="13.5" thickBot="1" x14ac:dyDescent="0.25">
      <c r="A6" s="105">
        <v>-1200</v>
      </c>
      <c r="B6" s="85">
        <v>50</v>
      </c>
      <c r="C6" s="122" t="s">
        <v>69</v>
      </c>
      <c r="D6" s="103">
        <v>-1200</v>
      </c>
      <c r="E6" s="124">
        <v>160</v>
      </c>
      <c r="F6" s="116" t="s">
        <v>133</v>
      </c>
    </row>
    <row r="7" spans="1:6" ht="13.5" thickBot="1" x14ac:dyDescent="0.25">
      <c r="A7" s="114">
        <v>-1100</v>
      </c>
      <c r="B7" s="77">
        <v>50</v>
      </c>
      <c r="C7" s="113" t="s">
        <v>69</v>
      </c>
      <c r="D7" s="105">
        <v>-1100</v>
      </c>
      <c r="E7" s="85">
        <v>120</v>
      </c>
      <c r="F7" s="80" t="s">
        <v>133</v>
      </c>
    </row>
    <row r="8" spans="1:6" ht="13.5" thickBot="1" x14ac:dyDescent="0.25">
      <c r="A8" s="105">
        <v>-1000</v>
      </c>
      <c r="B8" s="85">
        <v>35</v>
      </c>
      <c r="C8" s="122" t="s">
        <v>70</v>
      </c>
      <c r="D8" s="103">
        <v>-1000</v>
      </c>
      <c r="E8" s="124">
        <v>120</v>
      </c>
      <c r="F8" s="116" t="s">
        <v>20</v>
      </c>
    </row>
    <row r="9" spans="1:6" ht="13.5" thickBot="1" x14ac:dyDescent="0.25">
      <c r="A9" s="114">
        <v>-900</v>
      </c>
      <c r="B9" s="95">
        <v>40</v>
      </c>
      <c r="C9" s="113" t="s">
        <v>70</v>
      </c>
      <c r="D9" s="105">
        <v>-900</v>
      </c>
      <c r="E9" s="85">
        <v>100</v>
      </c>
      <c r="F9" s="80" t="s">
        <v>81</v>
      </c>
    </row>
    <row r="10" spans="1:6" x14ac:dyDescent="0.2">
      <c r="A10" s="114">
        <v>-800</v>
      </c>
      <c r="B10" s="95">
        <v>45</v>
      </c>
      <c r="C10" s="113" t="s">
        <v>70</v>
      </c>
      <c r="D10" s="103">
        <v>-800</v>
      </c>
      <c r="E10" s="116">
        <v>100</v>
      </c>
      <c r="F10" s="116" t="s">
        <v>81</v>
      </c>
    </row>
    <row r="11" spans="1:6" x14ac:dyDescent="0.2">
      <c r="A11" s="114">
        <v>-700</v>
      </c>
      <c r="B11" s="95">
        <v>55</v>
      </c>
      <c r="C11" s="113" t="s">
        <v>71</v>
      </c>
      <c r="D11" s="103">
        <v>-700</v>
      </c>
      <c r="E11" s="116">
        <v>120</v>
      </c>
      <c r="F11" s="116" t="s">
        <v>3</v>
      </c>
    </row>
    <row r="12" spans="1:6" x14ac:dyDescent="0.2">
      <c r="A12" s="103">
        <v>-650</v>
      </c>
      <c r="B12" s="124">
        <v>80</v>
      </c>
      <c r="C12" s="2" t="s">
        <v>72</v>
      </c>
      <c r="D12" s="103">
        <v>-650</v>
      </c>
      <c r="E12" s="116">
        <v>120</v>
      </c>
      <c r="F12" s="116" t="s">
        <v>93</v>
      </c>
    </row>
    <row r="13" spans="1:6" ht="13.5" thickBot="1" x14ac:dyDescent="0.25">
      <c r="A13" s="105">
        <v>-600</v>
      </c>
      <c r="B13" s="85">
        <v>65</v>
      </c>
      <c r="C13" s="122" t="s">
        <v>71</v>
      </c>
      <c r="D13" s="103">
        <v>-600</v>
      </c>
      <c r="E13" s="124">
        <v>200</v>
      </c>
      <c r="F13" s="116" t="s">
        <v>3</v>
      </c>
    </row>
    <row r="14" spans="1:6" ht="13.5" thickBot="1" x14ac:dyDescent="0.25">
      <c r="A14" s="103">
        <v>-500</v>
      </c>
      <c r="B14" s="115">
        <v>80</v>
      </c>
      <c r="C14" s="113" t="s">
        <v>72</v>
      </c>
      <c r="D14" s="105">
        <v>-500</v>
      </c>
      <c r="E14" s="85">
        <v>150</v>
      </c>
      <c r="F14" s="80" t="s">
        <v>3</v>
      </c>
    </row>
    <row r="15" spans="1:6" x14ac:dyDescent="0.2">
      <c r="A15" s="103">
        <v>-400</v>
      </c>
      <c r="B15" s="115">
        <v>100</v>
      </c>
      <c r="C15" s="113" t="s">
        <v>73</v>
      </c>
      <c r="D15" s="103">
        <v>-400</v>
      </c>
      <c r="E15" s="116">
        <v>200</v>
      </c>
      <c r="F15" s="116" t="s">
        <v>22</v>
      </c>
    </row>
    <row r="16" spans="1:6" x14ac:dyDescent="0.2">
      <c r="A16" s="114">
        <v>-300</v>
      </c>
      <c r="B16" s="95">
        <v>125</v>
      </c>
      <c r="C16" s="113" t="s">
        <v>73</v>
      </c>
      <c r="D16" s="103">
        <v>-300</v>
      </c>
      <c r="E16" s="124">
        <v>500</v>
      </c>
      <c r="F16" s="116" t="s">
        <v>22</v>
      </c>
    </row>
    <row r="17" spans="1:6" ht="13.5" thickBot="1" x14ac:dyDescent="0.25">
      <c r="A17" s="114">
        <v>-200</v>
      </c>
      <c r="B17" s="95">
        <v>250</v>
      </c>
      <c r="C17" s="113" t="s">
        <v>33</v>
      </c>
      <c r="D17" s="105">
        <v>-200</v>
      </c>
      <c r="E17" s="85">
        <v>300</v>
      </c>
      <c r="F17" s="80" t="s">
        <v>23</v>
      </c>
    </row>
    <row r="18" spans="1:6" x14ac:dyDescent="0.2">
      <c r="A18" s="114">
        <v>-100</v>
      </c>
      <c r="B18" s="95">
        <v>357</v>
      </c>
      <c r="C18" s="113" t="s">
        <v>33</v>
      </c>
      <c r="D18" s="103">
        <v>-100</v>
      </c>
      <c r="E18" s="116">
        <v>400</v>
      </c>
      <c r="F18" s="116" t="s">
        <v>98</v>
      </c>
    </row>
    <row r="19" spans="1:6" x14ac:dyDescent="0.2">
      <c r="A19" s="114">
        <v>1</v>
      </c>
      <c r="B19" s="77">
        <v>500</v>
      </c>
      <c r="C19" s="113" t="s">
        <v>33</v>
      </c>
      <c r="D19" s="103">
        <v>1</v>
      </c>
      <c r="E19" s="124">
        <v>1000</v>
      </c>
      <c r="F19" s="116" t="s">
        <v>24</v>
      </c>
    </row>
    <row r="20" spans="1:6" x14ac:dyDescent="0.2">
      <c r="A20" s="105">
        <v>100</v>
      </c>
      <c r="B20" s="80">
        <v>420</v>
      </c>
      <c r="C20" s="122" t="s">
        <v>32</v>
      </c>
      <c r="D20" s="134">
        <v>100</v>
      </c>
      <c r="E20" s="115">
        <v>1000</v>
      </c>
      <c r="F20" s="115" t="s">
        <v>24</v>
      </c>
    </row>
    <row r="21" spans="1:6" ht="13.5" thickBot="1" x14ac:dyDescent="0.25">
      <c r="A21" s="105">
        <v>200</v>
      </c>
      <c r="B21" s="91">
        <v>120</v>
      </c>
      <c r="C21" s="122" t="s">
        <v>33</v>
      </c>
      <c r="D21" s="103">
        <v>200</v>
      </c>
      <c r="E21" s="139">
        <v>1000</v>
      </c>
      <c r="F21" s="140" t="s">
        <v>24</v>
      </c>
    </row>
    <row r="22" spans="1:6" ht="13.5" thickBot="1" x14ac:dyDescent="0.25">
      <c r="A22" s="114">
        <v>300</v>
      </c>
      <c r="B22" s="75">
        <v>140</v>
      </c>
      <c r="C22" s="113" t="s">
        <v>74</v>
      </c>
      <c r="D22" s="105">
        <v>300</v>
      </c>
      <c r="E22" s="89">
        <v>800</v>
      </c>
      <c r="F22" s="88" t="s">
        <v>24</v>
      </c>
    </row>
    <row r="23" spans="1:6" x14ac:dyDescent="0.2">
      <c r="A23" s="74">
        <v>400</v>
      </c>
      <c r="B23" s="95">
        <v>200</v>
      </c>
      <c r="C23" s="113" t="s">
        <v>75</v>
      </c>
      <c r="D23" s="103">
        <v>400</v>
      </c>
      <c r="E23" s="164">
        <v>800</v>
      </c>
      <c r="F23" s="140" t="s">
        <v>24</v>
      </c>
    </row>
    <row r="24" spans="1:6" x14ac:dyDescent="0.2">
      <c r="A24" s="114">
        <v>500</v>
      </c>
      <c r="B24" s="95">
        <v>200</v>
      </c>
      <c r="C24" s="113" t="s">
        <v>32</v>
      </c>
      <c r="D24" s="105">
        <v>500</v>
      </c>
      <c r="E24" s="87">
        <v>450</v>
      </c>
      <c r="F24" s="88" t="s">
        <v>25</v>
      </c>
    </row>
    <row r="25" spans="1:6" ht="13.5" thickBot="1" x14ac:dyDescent="0.25">
      <c r="A25" s="114">
        <v>600</v>
      </c>
      <c r="B25" s="75">
        <v>600</v>
      </c>
      <c r="C25" s="113" t="s">
        <v>76</v>
      </c>
      <c r="D25" s="105">
        <v>600</v>
      </c>
      <c r="E25" s="89">
        <v>150</v>
      </c>
      <c r="F25" s="88" t="s">
        <v>25</v>
      </c>
    </row>
    <row r="26" spans="1:6" ht="13.5" thickBot="1" x14ac:dyDescent="0.25">
      <c r="A26" s="114">
        <v>700</v>
      </c>
      <c r="B26" s="77">
        <v>1000</v>
      </c>
      <c r="C26" s="113" t="s">
        <v>33</v>
      </c>
      <c r="D26" s="79">
        <v>700</v>
      </c>
      <c r="E26" s="90">
        <v>125</v>
      </c>
      <c r="F26" s="157" t="s">
        <v>25</v>
      </c>
    </row>
    <row r="27" spans="1:6" x14ac:dyDescent="0.2">
      <c r="A27" s="114">
        <v>800</v>
      </c>
      <c r="B27" s="95">
        <v>1000</v>
      </c>
      <c r="C27" s="113" t="s">
        <v>33</v>
      </c>
      <c r="D27" s="134">
        <v>800</v>
      </c>
      <c r="E27" s="135">
        <v>175</v>
      </c>
      <c r="F27" s="136" t="s">
        <v>26</v>
      </c>
    </row>
    <row r="28" spans="1:6" ht="13.5" thickBot="1" x14ac:dyDescent="0.25">
      <c r="A28" s="105">
        <v>900</v>
      </c>
      <c r="B28" s="91">
        <v>750</v>
      </c>
      <c r="C28" s="122" t="s">
        <v>33</v>
      </c>
      <c r="D28" s="134">
        <v>900</v>
      </c>
      <c r="E28" s="135">
        <v>900</v>
      </c>
      <c r="F28" s="136" t="s">
        <v>26</v>
      </c>
    </row>
    <row r="29" spans="1:6" x14ac:dyDescent="0.2">
      <c r="A29" s="114">
        <v>1000</v>
      </c>
      <c r="B29" s="174">
        <v>1000</v>
      </c>
      <c r="C29" s="75" t="s">
        <v>34</v>
      </c>
      <c r="D29" s="134">
        <v>1000</v>
      </c>
      <c r="E29" s="164">
        <v>1200</v>
      </c>
      <c r="F29" s="136" t="s">
        <v>26</v>
      </c>
    </row>
    <row r="30" spans="1:6" x14ac:dyDescent="0.2">
      <c r="A30" s="114">
        <v>1100</v>
      </c>
      <c r="B30" s="75">
        <v>1000</v>
      </c>
      <c r="C30" s="75" t="s">
        <v>34</v>
      </c>
      <c r="D30" s="79">
        <v>1100</v>
      </c>
      <c r="E30" s="156">
        <v>1200</v>
      </c>
      <c r="F30" s="157" t="s">
        <v>26</v>
      </c>
    </row>
    <row r="31" spans="1:6" x14ac:dyDescent="0.2">
      <c r="A31" s="114">
        <v>1200</v>
      </c>
      <c r="B31" s="95">
        <v>1000</v>
      </c>
      <c r="C31" s="75" t="s">
        <v>35</v>
      </c>
      <c r="D31" s="134">
        <v>1200</v>
      </c>
      <c r="E31" s="135">
        <v>250</v>
      </c>
      <c r="F31" s="136" t="s">
        <v>101</v>
      </c>
    </row>
    <row r="32" spans="1:6" x14ac:dyDescent="0.2">
      <c r="A32" s="105">
        <v>1300</v>
      </c>
      <c r="B32" s="80">
        <v>800</v>
      </c>
      <c r="C32" s="80" t="s">
        <v>35</v>
      </c>
      <c r="D32" s="134">
        <v>1300</v>
      </c>
      <c r="E32" s="124">
        <v>400</v>
      </c>
      <c r="F32" s="115" t="s">
        <v>27</v>
      </c>
    </row>
    <row r="33" spans="1:6" ht="13.5" thickBot="1" x14ac:dyDescent="0.25">
      <c r="A33" s="105">
        <v>1400</v>
      </c>
      <c r="B33" s="91">
        <v>500</v>
      </c>
      <c r="C33" s="80" t="s">
        <v>77</v>
      </c>
      <c r="D33" s="79">
        <v>1400</v>
      </c>
      <c r="E33" s="91">
        <v>125</v>
      </c>
      <c r="F33" s="146" t="s">
        <v>27</v>
      </c>
    </row>
    <row r="34" spans="1:6" x14ac:dyDescent="0.2">
      <c r="A34" s="114">
        <v>1450</v>
      </c>
      <c r="B34" s="75">
        <v>600</v>
      </c>
      <c r="C34" s="75" t="s">
        <v>36</v>
      </c>
      <c r="D34" s="134">
        <v>1450</v>
      </c>
      <c r="E34" s="115">
        <v>380</v>
      </c>
      <c r="F34" s="115" t="s">
        <v>27</v>
      </c>
    </row>
    <row r="35" spans="1:6" x14ac:dyDescent="0.2">
      <c r="A35" s="114">
        <v>1500</v>
      </c>
      <c r="B35" s="75">
        <v>678</v>
      </c>
      <c r="C35" s="75" t="s">
        <v>36</v>
      </c>
      <c r="D35" s="103">
        <v>1500</v>
      </c>
      <c r="E35" s="116">
        <v>400</v>
      </c>
      <c r="F35" s="116" t="s">
        <v>27</v>
      </c>
    </row>
    <row r="36" spans="1:6" x14ac:dyDescent="0.2">
      <c r="A36" s="114">
        <v>1550</v>
      </c>
      <c r="B36" s="75">
        <v>690</v>
      </c>
      <c r="C36" s="75" t="s">
        <v>36</v>
      </c>
      <c r="D36" s="103">
        <v>1550</v>
      </c>
      <c r="E36" s="116">
        <v>660</v>
      </c>
      <c r="F36" s="116" t="s">
        <v>25</v>
      </c>
    </row>
    <row r="37" spans="1:6" x14ac:dyDescent="0.2">
      <c r="A37" s="114">
        <v>1575</v>
      </c>
      <c r="B37" s="77">
        <v>706</v>
      </c>
      <c r="C37" s="75" t="s">
        <v>36</v>
      </c>
      <c r="D37" s="103">
        <v>1575</v>
      </c>
      <c r="E37" s="124">
        <v>680</v>
      </c>
      <c r="F37" s="116" t="s">
        <v>25</v>
      </c>
    </row>
    <row r="38" spans="1:6" ht="13.5" thickBot="1" x14ac:dyDescent="0.25">
      <c r="A38" s="105">
        <v>1600</v>
      </c>
      <c r="B38" s="80">
        <v>700</v>
      </c>
      <c r="C38" s="80" t="s">
        <v>36</v>
      </c>
      <c r="D38" s="105">
        <v>1600</v>
      </c>
      <c r="E38" s="85">
        <v>400</v>
      </c>
      <c r="F38" s="80" t="s">
        <v>25</v>
      </c>
    </row>
    <row r="39" spans="1:6" ht="13.5" thickBot="1" x14ac:dyDescent="0.25">
      <c r="A39" s="105">
        <v>1700</v>
      </c>
      <c r="B39" s="91">
        <v>650</v>
      </c>
      <c r="C39" s="80" t="s">
        <v>36</v>
      </c>
      <c r="D39" s="105">
        <v>1700</v>
      </c>
      <c r="E39" s="85">
        <v>600</v>
      </c>
      <c r="F39" s="80" t="s">
        <v>102</v>
      </c>
    </row>
    <row r="40" spans="1:6" x14ac:dyDescent="0.2">
      <c r="A40" s="114">
        <v>1750</v>
      </c>
      <c r="B40" s="75">
        <v>900</v>
      </c>
      <c r="C40" s="75" t="s">
        <v>36</v>
      </c>
      <c r="D40" s="103">
        <v>1750</v>
      </c>
      <c r="E40" s="116">
        <v>676</v>
      </c>
      <c r="F40" s="116" t="s">
        <v>28</v>
      </c>
    </row>
    <row r="41" spans="1:6" x14ac:dyDescent="0.2">
      <c r="A41" s="114">
        <v>1800</v>
      </c>
      <c r="B41" s="75">
        <v>1100</v>
      </c>
      <c r="C41" s="75" t="s">
        <v>36</v>
      </c>
      <c r="D41" s="103">
        <v>1800</v>
      </c>
      <c r="E41" s="139">
        <v>900</v>
      </c>
      <c r="F41" s="140" t="s">
        <v>28</v>
      </c>
    </row>
    <row r="42" spans="1:6" x14ac:dyDescent="0.2">
      <c r="A42" s="74">
        <v>1825</v>
      </c>
      <c r="B42" s="95">
        <v>1350</v>
      </c>
      <c r="C42" s="95" t="s">
        <v>36</v>
      </c>
      <c r="D42" s="103">
        <v>1825</v>
      </c>
      <c r="E42" s="139">
        <v>1335</v>
      </c>
      <c r="F42" s="140" t="s">
        <v>28</v>
      </c>
    </row>
    <row r="43" spans="1:6" x14ac:dyDescent="0.2">
      <c r="A43" s="219">
        <v>1850</v>
      </c>
      <c r="B43" s="77">
        <v>1648</v>
      </c>
      <c r="C43" s="77" t="s">
        <v>36</v>
      </c>
      <c r="D43" s="103">
        <v>1850</v>
      </c>
      <c r="E43" s="139">
        <v>2320</v>
      </c>
      <c r="F43" s="140" t="s">
        <v>28</v>
      </c>
    </row>
    <row r="44" spans="1:6" ht="13.5" thickBot="1" x14ac:dyDescent="0.25">
      <c r="A44" s="105">
        <v>1875</v>
      </c>
      <c r="B44" s="91">
        <v>900</v>
      </c>
      <c r="C44" s="80" t="s">
        <v>36</v>
      </c>
      <c r="D44" s="103">
        <v>1875</v>
      </c>
      <c r="E44" s="139">
        <v>4241</v>
      </c>
      <c r="F44" s="140" t="s">
        <v>28</v>
      </c>
    </row>
    <row r="45" spans="1:6" x14ac:dyDescent="0.2">
      <c r="A45" s="114">
        <v>1900</v>
      </c>
      <c r="B45" s="75">
        <v>1750</v>
      </c>
      <c r="C45" s="75" t="s">
        <v>78</v>
      </c>
      <c r="D45" s="103">
        <v>1900</v>
      </c>
      <c r="E45" s="139">
        <v>6600</v>
      </c>
      <c r="F45" s="140" t="s">
        <v>28</v>
      </c>
    </row>
    <row r="46" spans="1:6" x14ac:dyDescent="0.2">
      <c r="A46" s="114">
        <v>1914</v>
      </c>
      <c r="B46" s="75">
        <v>3500</v>
      </c>
      <c r="C46" s="75" t="s">
        <v>78</v>
      </c>
      <c r="D46" s="103">
        <v>1914</v>
      </c>
      <c r="E46" s="139">
        <v>7419</v>
      </c>
      <c r="F46" s="140" t="s">
        <v>28</v>
      </c>
    </row>
    <row r="47" spans="1:6" x14ac:dyDescent="0.2">
      <c r="A47" s="114">
        <v>1925</v>
      </c>
      <c r="B47" s="75">
        <v>5300</v>
      </c>
      <c r="C47" s="75" t="s">
        <v>78</v>
      </c>
      <c r="D47" s="103">
        <v>1925</v>
      </c>
      <c r="E47" s="139">
        <v>7774</v>
      </c>
      <c r="F47" s="140" t="s">
        <v>103</v>
      </c>
    </row>
    <row r="48" spans="1:6" x14ac:dyDescent="0.2">
      <c r="A48" s="114">
        <v>1950</v>
      </c>
      <c r="B48" s="75">
        <v>7000</v>
      </c>
      <c r="C48" s="75" t="s">
        <v>78</v>
      </c>
      <c r="D48" s="103">
        <v>1950</v>
      </c>
      <c r="E48" s="139">
        <v>12463</v>
      </c>
      <c r="F48" s="140" t="s">
        <v>103</v>
      </c>
    </row>
    <row r="49" spans="1:6" x14ac:dyDescent="0.2">
      <c r="A49" s="114">
        <v>1970</v>
      </c>
      <c r="B49" s="77">
        <v>50450</v>
      </c>
      <c r="C49" s="75" t="s">
        <v>78</v>
      </c>
      <c r="D49" s="103">
        <v>1970</v>
      </c>
      <c r="E49" s="164">
        <v>17252</v>
      </c>
      <c r="F49" s="140" t="s">
        <v>103</v>
      </c>
    </row>
    <row r="50" spans="1:6" ht="13.5" thickBot="1" x14ac:dyDescent="0.25">
      <c r="A50" s="105">
        <v>2000</v>
      </c>
      <c r="B50" s="85">
        <v>26400</v>
      </c>
      <c r="C50" s="80" t="s">
        <v>78</v>
      </c>
      <c r="D50" s="105">
        <v>2000</v>
      </c>
      <c r="E50" s="90">
        <v>16700</v>
      </c>
      <c r="F50" s="88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6"/>
  <sheetViews>
    <sheetView topLeftCell="A33" workbookViewId="0">
      <selection activeCell="C48" sqref="C48"/>
    </sheetView>
  </sheetViews>
  <sheetFormatPr defaultRowHeight="15.75" customHeight="1" x14ac:dyDescent="0.2"/>
  <cols>
    <col min="1" max="1" width="14.7109375" customWidth="1"/>
    <col min="3" max="3" width="14.140625" customWidth="1"/>
    <col min="6" max="6" width="8" hidden="1" customWidth="1"/>
    <col min="7" max="7" width="7.42578125" hidden="1" customWidth="1"/>
    <col min="8" max="8" width="8.140625" hidden="1" customWidth="1"/>
    <col min="9" max="9" width="7.28515625" hidden="1" customWidth="1"/>
    <col min="10" max="10" width="11.28515625" customWidth="1"/>
    <col min="14" max="14" width="9.42578125" customWidth="1"/>
  </cols>
  <sheetData>
    <row r="1" spans="1:18" ht="15.75" customHeight="1" x14ac:dyDescent="0.25">
      <c r="A1" s="38"/>
      <c r="B1" s="38"/>
      <c r="C1" s="38"/>
      <c r="D1" s="39"/>
      <c r="E1" s="40" t="s">
        <v>5</v>
      </c>
      <c r="F1" s="41"/>
      <c r="G1" s="42" t="s">
        <v>6</v>
      </c>
      <c r="H1" s="42"/>
      <c r="I1" s="42"/>
      <c r="J1" s="43" t="s">
        <v>13</v>
      </c>
      <c r="K1" s="44"/>
      <c r="L1" s="45"/>
      <c r="M1" s="45"/>
      <c r="N1" s="46" t="s">
        <v>79</v>
      </c>
      <c r="O1" s="47" t="s">
        <v>13</v>
      </c>
      <c r="P1" s="46"/>
      <c r="Q1" s="46"/>
      <c r="R1" s="96"/>
    </row>
    <row r="2" spans="1:18" ht="15.75" customHeight="1" x14ac:dyDescent="0.25">
      <c r="A2" s="38"/>
      <c r="B2" s="38"/>
      <c r="C2" s="38"/>
      <c r="D2" s="48"/>
      <c r="E2" s="48" t="s">
        <v>12</v>
      </c>
      <c r="F2" s="41"/>
      <c r="G2" s="42" t="s">
        <v>7</v>
      </c>
      <c r="H2" s="42" t="s">
        <v>8</v>
      </c>
      <c r="I2" s="42" t="s">
        <v>9</v>
      </c>
      <c r="J2" s="43" t="s">
        <v>116</v>
      </c>
      <c r="K2" s="44" t="s">
        <v>12</v>
      </c>
      <c r="L2" s="49" t="s">
        <v>8</v>
      </c>
      <c r="M2" s="45" t="s">
        <v>9</v>
      </c>
      <c r="N2" s="46">
        <v>3</v>
      </c>
      <c r="O2" s="47" t="s">
        <v>116</v>
      </c>
      <c r="P2" s="50" t="s">
        <v>8</v>
      </c>
      <c r="Q2" s="46" t="s">
        <v>9</v>
      </c>
      <c r="R2" s="96"/>
    </row>
    <row r="3" spans="1:18" ht="15.75" customHeight="1" x14ac:dyDescent="0.25">
      <c r="A3" s="51" t="s">
        <v>15</v>
      </c>
      <c r="B3" s="52" t="s">
        <v>14</v>
      </c>
      <c r="C3" s="51" t="s">
        <v>16</v>
      </c>
      <c r="D3" s="53" t="s">
        <v>10</v>
      </c>
      <c r="E3" s="54"/>
      <c r="F3" s="55" t="s">
        <v>10</v>
      </c>
      <c r="G3" s="56"/>
      <c r="H3" s="56" t="s">
        <v>11</v>
      </c>
      <c r="I3" s="56" t="s">
        <v>11</v>
      </c>
      <c r="J3" s="57" t="s">
        <v>119</v>
      </c>
      <c r="K3" s="58"/>
      <c r="L3" s="59" t="s">
        <v>11</v>
      </c>
      <c r="M3" s="60" t="s">
        <v>11</v>
      </c>
      <c r="N3" s="61"/>
      <c r="O3" s="62" t="s">
        <v>118</v>
      </c>
      <c r="P3" s="63" t="s">
        <v>11</v>
      </c>
      <c r="Q3" s="61" t="s">
        <v>11</v>
      </c>
      <c r="R3" s="96"/>
    </row>
    <row r="4" spans="1:18" ht="15.75" customHeight="1" x14ac:dyDescent="0.25">
      <c r="A4" s="112">
        <v>-4000</v>
      </c>
      <c r="B4" s="112">
        <v>0.3</v>
      </c>
      <c r="C4" s="112" t="s">
        <v>64</v>
      </c>
      <c r="D4" s="98"/>
      <c r="E4" s="98"/>
      <c r="F4" s="98"/>
      <c r="G4" s="98"/>
      <c r="H4" s="98"/>
      <c r="I4" s="98"/>
      <c r="J4" s="98"/>
      <c r="K4" s="71"/>
      <c r="L4" s="98"/>
      <c r="M4" s="98"/>
      <c r="N4" s="98"/>
      <c r="O4" s="98"/>
      <c r="P4" s="98"/>
      <c r="Q4" s="98"/>
      <c r="R4" s="99"/>
    </row>
    <row r="5" spans="1:18" ht="15.75" customHeight="1" x14ac:dyDescent="0.25">
      <c r="A5" s="112">
        <v>-3500</v>
      </c>
      <c r="B5" s="112">
        <v>2</v>
      </c>
      <c r="C5" s="112" t="s">
        <v>65</v>
      </c>
      <c r="D5" s="6">
        <f>B5/B4-1</f>
        <v>5.666666666666667</v>
      </c>
      <c r="E5" s="71">
        <v>5.666666666666667</v>
      </c>
      <c r="F5" s="98"/>
      <c r="G5" s="98"/>
      <c r="H5" s="98"/>
      <c r="I5" s="98"/>
      <c r="J5" s="98"/>
      <c r="K5" s="71"/>
      <c r="L5" s="98"/>
      <c r="M5" s="98"/>
      <c r="N5" s="98"/>
      <c r="O5" s="98"/>
      <c r="P5" s="98"/>
      <c r="Q5" s="98"/>
      <c r="R5" s="99"/>
    </row>
    <row r="6" spans="1:18" ht="15.75" customHeight="1" x14ac:dyDescent="0.25">
      <c r="A6" s="112">
        <v>-3000</v>
      </c>
      <c r="B6" s="112">
        <v>5</v>
      </c>
      <c r="C6" s="112" t="s">
        <v>66</v>
      </c>
      <c r="D6" s="6">
        <f t="shared" ref="D6:D64" si="0">B6/B5-1</f>
        <v>1.5</v>
      </c>
      <c r="E6" s="71">
        <v>1.5</v>
      </c>
      <c r="F6" s="98"/>
      <c r="G6" s="98"/>
      <c r="H6" s="98"/>
      <c r="I6" s="98"/>
      <c r="J6" s="98"/>
      <c r="K6" s="71"/>
      <c r="L6" s="98"/>
      <c r="M6" s="98"/>
      <c r="N6" s="98"/>
      <c r="O6" s="98"/>
      <c r="P6" s="98"/>
      <c r="Q6" s="98"/>
      <c r="R6" s="99"/>
    </row>
    <row r="7" spans="1:18" ht="15.75" customHeight="1" x14ac:dyDescent="0.25">
      <c r="A7" s="112">
        <v>-2500</v>
      </c>
      <c r="B7" s="112">
        <v>10</v>
      </c>
      <c r="C7" s="112" t="s">
        <v>67</v>
      </c>
      <c r="D7" s="6">
        <f t="shared" si="0"/>
        <v>1</v>
      </c>
      <c r="E7" s="71">
        <v>1</v>
      </c>
      <c r="F7" s="98"/>
      <c r="G7" s="98"/>
      <c r="H7" s="98"/>
      <c r="I7" s="98"/>
      <c r="J7" s="98"/>
      <c r="K7" s="71"/>
      <c r="L7" s="98"/>
      <c r="M7" s="98"/>
      <c r="N7" s="98"/>
      <c r="O7" s="98"/>
      <c r="P7" s="98"/>
      <c r="Q7" s="98"/>
      <c r="R7" s="99"/>
    </row>
    <row r="8" spans="1:18" ht="15.75" customHeight="1" x14ac:dyDescent="0.25">
      <c r="A8" s="112">
        <v>-2250</v>
      </c>
      <c r="B8" s="123">
        <v>14</v>
      </c>
      <c r="C8" s="112" t="s">
        <v>67</v>
      </c>
      <c r="D8" s="6">
        <f t="shared" si="0"/>
        <v>0.39999999999999991</v>
      </c>
      <c r="E8" s="71">
        <v>0.39999999999999991</v>
      </c>
      <c r="F8" s="98"/>
      <c r="G8" s="98"/>
      <c r="H8" s="98"/>
      <c r="I8" s="98"/>
      <c r="J8" s="6">
        <f>B8/B4-1</f>
        <v>45.666666666666671</v>
      </c>
      <c r="K8" s="71">
        <v>45.666666666666671</v>
      </c>
      <c r="L8" s="98">
        <v>1</v>
      </c>
      <c r="M8" s="98"/>
      <c r="N8" s="98">
        <v>14</v>
      </c>
      <c r="O8" s="98"/>
      <c r="P8" s="98"/>
      <c r="Q8" s="98"/>
      <c r="R8" s="99"/>
    </row>
    <row r="9" spans="1:18" s="83" customFormat="1" ht="15.75" customHeight="1" thickBot="1" x14ac:dyDescent="0.3">
      <c r="A9" s="121">
        <v>-2000</v>
      </c>
      <c r="B9" s="125">
        <v>11</v>
      </c>
      <c r="C9" s="121" t="s">
        <v>68</v>
      </c>
      <c r="D9" s="68">
        <f t="shared" si="0"/>
        <v>-0.2142857142857143</v>
      </c>
      <c r="E9" s="69">
        <v>-0.2142857142857143</v>
      </c>
      <c r="F9" s="67"/>
      <c r="G9" s="67"/>
      <c r="H9" s="67"/>
      <c r="I9" s="67"/>
      <c r="J9" s="68">
        <f>B9/B4-1</f>
        <v>35.666666666666671</v>
      </c>
      <c r="K9" s="69">
        <v>35.666666666666671</v>
      </c>
      <c r="L9" s="67"/>
      <c r="M9" s="67"/>
      <c r="N9" s="67">
        <v>11</v>
      </c>
      <c r="O9" s="67"/>
      <c r="P9" s="67"/>
      <c r="Q9" s="67"/>
      <c r="R9" s="107"/>
    </row>
    <row r="10" spans="1:18" s="221" customFormat="1" ht="15.75" customHeight="1" x14ac:dyDescent="0.25">
      <c r="A10" s="123">
        <v>-1900</v>
      </c>
      <c r="B10" s="123">
        <v>24</v>
      </c>
      <c r="C10" s="153" t="s">
        <v>29</v>
      </c>
      <c r="D10" s="220">
        <f t="shared" si="0"/>
        <v>1.1818181818181817</v>
      </c>
      <c r="E10" s="228">
        <v>1.1818181818181817</v>
      </c>
      <c r="F10" s="100"/>
      <c r="G10" s="100"/>
      <c r="H10" s="100"/>
      <c r="I10" s="100"/>
      <c r="J10" s="100"/>
      <c r="K10" s="228"/>
      <c r="L10" s="100"/>
      <c r="M10" s="100"/>
      <c r="N10" s="100"/>
      <c r="O10" s="100"/>
      <c r="P10" s="100"/>
      <c r="Q10" s="100"/>
      <c r="R10" s="229"/>
    </row>
    <row r="11" spans="1:18" ht="15.75" customHeight="1" x14ac:dyDescent="0.25">
      <c r="A11" s="112">
        <v>-1750</v>
      </c>
      <c r="B11" s="112">
        <v>24</v>
      </c>
      <c r="C11" s="113" t="s">
        <v>29</v>
      </c>
      <c r="D11" s="6">
        <f>B11/B10-1</f>
        <v>0</v>
      </c>
      <c r="E11" s="71">
        <v>0</v>
      </c>
      <c r="F11" s="98"/>
      <c r="G11" s="98"/>
      <c r="H11" s="98"/>
      <c r="I11" s="98"/>
      <c r="J11" s="98"/>
      <c r="K11" s="71"/>
      <c r="L11" s="98"/>
      <c r="M11" s="98"/>
      <c r="N11" s="98"/>
      <c r="O11" s="98"/>
      <c r="P11" s="98"/>
      <c r="Q11" s="98"/>
      <c r="R11" s="99"/>
    </row>
    <row r="12" spans="1:18" s="84" customFormat="1" ht="15.75" customHeight="1" x14ac:dyDescent="0.25">
      <c r="A12" s="103">
        <v>-1650</v>
      </c>
      <c r="B12" s="115">
        <v>24</v>
      </c>
      <c r="C12" s="113" t="s">
        <v>29</v>
      </c>
      <c r="D12" s="6">
        <f t="shared" si="0"/>
        <v>0</v>
      </c>
      <c r="E12" s="71">
        <v>0</v>
      </c>
      <c r="F12" s="98"/>
      <c r="G12" s="98"/>
      <c r="H12" s="98"/>
      <c r="I12" s="98"/>
      <c r="J12" s="98"/>
      <c r="K12" s="71"/>
      <c r="L12" s="98"/>
      <c r="M12" s="98"/>
      <c r="N12" s="98"/>
      <c r="O12" s="98"/>
      <c r="P12" s="98"/>
      <c r="Q12" s="98"/>
      <c r="R12" s="99"/>
    </row>
    <row r="13" spans="1:18" ht="15.75" customHeight="1" x14ac:dyDescent="0.25">
      <c r="A13" s="114">
        <v>-1600</v>
      </c>
      <c r="B13" s="77">
        <v>100</v>
      </c>
      <c r="C13" s="113" t="s">
        <v>30</v>
      </c>
      <c r="D13" s="6">
        <f t="shared" si="0"/>
        <v>3.166666666666667</v>
      </c>
      <c r="E13" s="71">
        <v>3.166666666666667</v>
      </c>
      <c r="F13" s="98"/>
      <c r="G13" s="98"/>
      <c r="H13" s="98"/>
      <c r="I13" s="98"/>
      <c r="J13" s="6">
        <f>B13/B8-1</f>
        <v>6.1428571428571432</v>
      </c>
      <c r="K13" s="71">
        <v>6.1428571428571432</v>
      </c>
      <c r="L13" s="98">
        <v>1</v>
      </c>
      <c r="M13" s="98"/>
      <c r="N13" s="98">
        <f>(B8+B13)/2</f>
        <v>57</v>
      </c>
      <c r="O13" s="71">
        <f>B13/N8-1</f>
        <v>6.1428571428571432</v>
      </c>
      <c r="P13" s="98">
        <v>1</v>
      </c>
      <c r="Q13" s="98"/>
      <c r="R13" s="99"/>
    </row>
    <row r="14" spans="1:18" s="83" customFormat="1" ht="15.75" customHeight="1" thickBot="1" x14ac:dyDescent="0.3">
      <c r="A14" s="105">
        <v>-1500</v>
      </c>
      <c r="B14" s="85">
        <v>35</v>
      </c>
      <c r="C14" s="122" t="s">
        <v>30</v>
      </c>
      <c r="D14" s="68">
        <f t="shared" si="0"/>
        <v>-0.65</v>
      </c>
      <c r="E14" s="69">
        <v>-0.65</v>
      </c>
      <c r="F14" s="67"/>
      <c r="G14" s="67"/>
      <c r="H14" s="67"/>
      <c r="I14" s="67"/>
      <c r="J14" s="68">
        <f>B14/B9-1</f>
        <v>2.1818181818181817</v>
      </c>
      <c r="K14" s="69">
        <v>2.1818181818181817</v>
      </c>
      <c r="L14" s="67"/>
      <c r="M14" s="67"/>
      <c r="N14" s="67">
        <f>(B9+B14)/2</f>
        <v>23</v>
      </c>
      <c r="O14" s="69">
        <f>B14/N9-1</f>
        <v>2.1818181818181817</v>
      </c>
      <c r="P14" s="67"/>
      <c r="Q14" s="67"/>
      <c r="R14" s="107"/>
    </row>
    <row r="15" spans="1:18" ht="15.75" customHeight="1" x14ac:dyDescent="0.25">
      <c r="A15" s="114">
        <v>-1400</v>
      </c>
      <c r="B15" s="95">
        <v>35</v>
      </c>
      <c r="C15" s="113" t="s">
        <v>30</v>
      </c>
      <c r="D15" s="6">
        <f t="shared" si="0"/>
        <v>0</v>
      </c>
      <c r="E15" s="71">
        <v>0</v>
      </c>
      <c r="F15" s="98"/>
      <c r="G15" s="98"/>
      <c r="H15" s="98"/>
      <c r="I15" s="98"/>
      <c r="J15" s="98"/>
      <c r="K15" s="71"/>
      <c r="L15" s="98"/>
      <c r="M15" s="98"/>
      <c r="N15" s="98"/>
      <c r="O15" s="98"/>
      <c r="P15" s="98"/>
      <c r="Q15" s="98"/>
      <c r="R15" s="99"/>
    </row>
    <row r="16" spans="1:18" ht="15.75" customHeight="1" x14ac:dyDescent="0.25">
      <c r="A16" s="114">
        <v>-1360</v>
      </c>
      <c r="B16" s="95">
        <v>35</v>
      </c>
      <c r="C16" s="113" t="s">
        <v>30</v>
      </c>
      <c r="D16" s="6">
        <f t="shared" si="0"/>
        <v>0</v>
      </c>
      <c r="E16" s="71">
        <v>0</v>
      </c>
      <c r="F16" s="98"/>
      <c r="G16" s="98"/>
      <c r="H16" s="98"/>
      <c r="I16" s="98"/>
      <c r="J16" s="98"/>
      <c r="K16" s="71"/>
      <c r="L16" s="98"/>
      <c r="M16" s="98"/>
      <c r="N16" s="98"/>
      <c r="O16" s="98"/>
      <c r="P16" s="98"/>
      <c r="Q16" s="98"/>
      <c r="R16" s="99"/>
    </row>
    <row r="17" spans="1:18" s="84" customFormat="1" ht="15.75" customHeight="1" x14ac:dyDescent="0.25">
      <c r="A17" s="103">
        <v>-1300</v>
      </c>
      <c r="B17" s="115">
        <v>35</v>
      </c>
      <c r="C17" s="113" t="s">
        <v>30</v>
      </c>
      <c r="D17" s="6">
        <f t="shared" si="0"/>
        <v>0</v>
      </c>
      <c r="E17" s="71">
        <v>0</v>
      </c>
      <c r="F17" s="98"/>
      <c r="G17" s="98"/>
      <c r="H17" s="98"/>
      <c r="I17" s="98"/>
      <c r="J17" s="98"/>
      <c r="K17" s="71"/>
      <c r="L17" s="98"/>
      <c r="M17" s="98"/>
      <c r="N17" s="98"/>
      <c r="O17" s="98"/>
      <c r="P17" s="98"/>
      <c r="Q17" s="98"/>
      <c r="R17" s="99"/>
    </row>
    <row r="18" spans="1:18" ht="15.75" customHeight="1" x14ac:dyDescent="0.25">
      <c r="A18" s="114">
        <v>-1250</v>
      </c>
      <c r="B18" s="77">
        <v>120</v>
      </c>
      <c r="C18" s="113" t="s">
        <v>31</v>
      </c>
      <c r="D18" s="6">
        <f t="shared" si="0"/>
        <v>2.4285714285714284</v>
      </c>
      <c r="E18" s="71">
        <v>2.4285714285714284</v>
      </c>
      <c r="F18" s="98"/>
      <c r="G18" s="98"/>
      <c r="H18" s="98"/>
      <c r="I18" s="98"/>
      <c r="J18" s="6">
        <f>B18/B13-1</f>
        <v>0.19999999999999996</v>
      </c>
      <c r="K18" s="71">
        <v>0.19999999999999996</v>
      </c>
      <c r="L18" s="98"/>
      <c r="M18" s="98"/>
      <c r="N18" s="98">
        <f>(B8+B13+B18)/3</f>
        <v>78</v>
      </c>
      <c r="O18" s="71">
        <f>B18/N13-1</f>
        <v>1.1052631578947367</v>
      </c>
      <c r="P18" s="98">
        <v>1</v>
      </c>
      <c r="Q18" s="98"/>
      <c r="R18" s="99"/>
    </row>
    <row r="19" spans="1:18" s="83" customFormat="1" ht="15.75" customHeight="1" thickBot="1" x14ac:dyDescent="0.3">
      <c r="A19" s="105">
        <v>-1200</v>
      </c>
      <c r="B19" s="85">
        <v>50</v>
      </c>
      <c r="C19" s="122" t="s">
        <v>69</v>
      </c>
      <c r="D19" s="68">
        <f t="shared" si="0"/>
        <v>-0.58333333333333326</v>
      </c>
      <c r="E19" s="69">
        <v>-0.58333333333333326</v>
      </c>
      <c r="F19" s="67"/>
      <c r="G19" s="67"/>
      <c r="H19" s="67"/>
      <c r="I19" s="67"/>
      <c r="J19" s="68">
        <f>B19/B9-1</f>
        <v>3.5454545454545459</v>
      </c>
      <c r="K19" s="69">
        <v>3.5454545454545459</v>
      </c>
      <c r="L19" s="67"/>
      <c r="M19" s="67"/>
      <c r="N19" s="67">
        <f>(B9+B14+B19)/3</f>
        <v>32</v>
      </c>
      <c r="O19" s="69">
        <f>B19/N14-1</f>
        <v>1.1739130434782608</v>
      </c>
      <c r="P19" s="67"/>
      <c r="Q19" s="67"/>
      <c r="R19" s="107"/>
    </row>
    <row r="20" spans="1:18" ht="15.75" customHeight="1" x14ac:dyDescent="0.25">
      <c r="A20" s="114">
        <v>-1100</v>
      </c>
      <c r="B20" s="77">
        <v>50</v>
      </c>
      <c r="C20" s="113" t="s">
        <v>69</v>
      </c>
      <c r="D20" s="6">
        <f t="shared" si="0"/>
        <v>0</v>
      </c>
      <c r="E20" s="71">
        <v>0</v>
      </c>
      <c r="F20" s="98"/>
      <c r="G20" s="98"/>
      <c r="H20" s="98"/>
      <c r="I20" s="98"/>
      <c r="J20" s="6">
        <f>B20/B18-1</f>
        <v>-0.58333333333333326</v>
      </c>
      <c r="K20" s="71">
        <v>-0.58333333333333326</v>
      </c>
      <c r="L20" s="98"/>
      <c r="M20" s="98"/>
      <c r="N20" s="98">
        <f>(B13+B18+B20)/3</f>
        <v>90</v>
      </c>
      <c r="O20" s="71">
        <f>B20/N18-1</f>
        <v>-0.35897435897435892</v>
      </c>
      <c r="P20" s="98"/>
      <c r="Q20" s="98">
        <v>1</v>
      </c>
      <c r="R20" s="99"/>
    </row>
    <row r="21" spans="1:18" s="83" customFormat="1" ht="15.75" customHeight="1" thickBot="1" x14ac:dyDescent="0.3">
      <c r="A21" s="105">
        <v>-1000</v>
      </c>
      <c r="B21" s="85">
        <v>35</v>
      </c>
      <c r="C21" s="122" t="s">
        <v>70</v>
      </c>
      <c r="D21" s="68">
        <f t="shared" si="0"/>
        <v>-0.30000000000000004</v>
      </c>
      <c r="E21" s="69">
        <v>-0.30000000000000004</v>
      </c>
      <c r="F21" s="67"/>
      <c r="G21" s="67"/>
      <c r="H21" s="67"/>
      <c r="I21" s="67"/>
      <c r="J21" s="68">
        <f>B21/B9-1</f>
        <v>2.1818181818181817</v>
      </c>
      <c r="K21" s="69">
        <v>2.1818181818181817</v>
      </c>
      <c r="L21" s="67"/>
      <c r="M21" s="67"/>
      <c r="N21" s="67">
        <f>(B14+B19+B21)/3</f>
        <v>40</v>
      </c>
      <c r="O21" s="69">
        <f>B21/N19-1</f>
        <v>9.375E-2</v>
      </c>
      <c r="P21" s="67"/>
      <c r="Q21" s="67"/>
      <c r="R21" s="107"/>
    </row>
    <row r="22" spans="1:18" ht="15.75" customHeight="1" x14ac:dyDescent="0.25">
      <c r="A22" s="114">
        <v>-900</v>
      </c>
      <c r="B22" s="95">
        <v>40</v>
      </c>
      <c r="C22" s="113" t="s">
        <v>70</v>
      </c>
      <c r="D22" s="6">
        <f t="shared" si="0"/>
        <v>0.14285714285714279</v>
      </c>
      <c r="E22" s="71">
        <v>0.14285714285714279</v>
      </c>
      <c r="F22" s="98"/>
      <c r="G22" s="98"/>
      <c r="H22" s="98"/>
      <c r="I22" s="98"/>
      <c r="J22" s="98"/>
      <c r="K22" s="71"/>
      <c r="L22" s="98"/>
      <c r="M22" s="98"/>
      <c r="N22" s="98"/>
      <c r="O22" s="98"/>
      <c r="P22" s="98"/>
      <c r="Q22" s="98"/>
      <c r="R22" s="99"/>
    </row>
    <row r="23" spans="1:18" ht="15.75" customHeight="1" x14ac:dyDescent="0.25">
      <c r="A23" s="114">
        <v>-800</v>
      </c>
      <c r="B23" s="95">
        <v>45</v>
      </c>
      <c r="C23" s="113" t="s">
        <v>70</v>
      </c>
      <c r="D23" s="6">
        <f t="shared" si="0"/>
        <v>0.125</v>
      </c>
      <c r="E23" s="71">
        <v>0.125</v>
      </c>
      <c r="F23" s="98"/>
      <c r="G23" s="98"/>
      <c r="H23" s="98"/>
      <c r="I23" s="98"/>
      <c r="J23" s="98"/>
      <c r="K23" s="71"/>
      <c r="L23" s="98"/>
      <c r="M23" s="98"/>
      <c r="N23" s="98"/>
      <c r="O23" s="98"/>
      <c r="P23" s="98"/>
      <c r="Q23" s="98"/>
      <c r="R23" s="99"/>
    </row>
    <row r="24" spans="1:18" ht="15.75" customHeight="1" x14ac:dyDescent="0.25">
      <c r="A24" s="114">
        <v>-700</v>
      </c>
      <c r="B24" s="95">
        <v>55</v>
      </c>
      <c r="C24" s="113" t="s">
        <v>71</v>
      </c>
      <c r="D24" s="6">
        <f t="shared" si="0"/>
        <v>0.22222222222222232</v>
      </c>
      <c r="E24" s="71">
        <v>0.22222222222222232</v>
      </c>
      <c r="F24" s="98"/>
      <c r="G24" s="98"/>
      <c r="H24" s="98"/>
      <c r="I24" s="98"/>
      <c r="J24" s="98"/>
      <c r="K24" s="71"/>
      <c r="L24" s="98"/>
      <c r="M24" s="98"/>
      <c r="N24" s="98"/>
      <c r="O24" s="98"/>
      <c r="P24" s="98"/>
      <c r="Q24" s="98"/>
      <c r="R24" s="99"/>
    </row>
    <row r="25" spans="1:18" ht="15.75" customHeight="1" x14ac:dyDescent="0.25">
      <c r="A25" s="103">
        <v>-650</v>
      </c>
      <c r="B25" s="124">
        <v>80</v>
      </c>
      <c r="C25" s="2" t="s">
        <v>72</v>
      </c>
      <c r="D25" s="6">
        <f t="shared" si="0"/>
        <v>0.45454545454545459</v>
      </c>
      <c r="E25" s="71">
        <v>0.45454545454545459</v>
      </c>
      <c r="F25" s="98"/>
      <c r="G25" s="98"/>
      <c r="H25" s="98"/>
      <c r="I25" s="98"/>
      <c r="J25" s="6">
        <f>B25/B18-1</f>
        <v>-0.33333333333333337</v>
      </c>
      <c r="K25" s="71">
        <v>-0.33333333333333337</v>
      </c>
      <c r="L25" s="98"/>
      <c r="M25" s="98"/>
      <c r="N25" s="6">
        <f>(B18+B20+B25)/3</f>
        <v>83.333333333333329</v>
      </c>
      <c r="O25" s="71">
        <f>B25/N20-1</f>
        <v>-0.11111111111111116</v>
      </c>
      <c r="P25" s="98"/>
      <c r="Q25" s="98"/>
      <c r="R25" s="99"/>
    </row>
    <row r="26" spans="1:18" s="83" customFormat="1" ht="15.75" customHeight="1" thickBot="1" x14ac:dyDescent="0.3">
      <c r="A26" s="105">
        <v>-600</v>
      </c>
      <c r="B26" s="85">
        <v>65</v>
      </c>
      <c r="C26" s="122" t="s">
        <v>71</v>
      </c>
      <c r="D26" s="68">
        <f t="shared" si="0"/>
        <v>-0.1875</v>
      </c>
      <c r="E26" s="69">
        <v>-0.1875</v>
      </c>
      <c r="F26" s="67"/>
      <c r="G26" s="67"/>
      <c r="H26" s="67"/>
      <c r="I26" s="67"/>
      <c r="J26" s="68">
        <f>B26/B14-1</f>
        <v>0.85714285714285721</v>
      </c>
      <c r="K26" s="69">
        <v>0.85714285714285721</v>
      </c>
      <c r="L26" s="67"/>
      <c r="M26" s="67"/>
      <c r="N26" s="68">
        <f>(B19+B21+B26)/3</f>
        <v>50</v>
      </c>
      <c r="O26" s="69">
        <f>B26/N21-1</f>
        <v>0.625</v>
      </c>
      <c r="P26" s="67"/>
      <c r="Q26" s="67"/>
      <c r="R26" s="107"/>
    </row>
    <row r="27" spans="1:18" s="84" customFormat="1" ht="15.75" customHeight="1" x14ac:dyDescent="0.25">
      <c r="A27" s="103">
        <v>-500</v>
      </c>
      <c r="B27" s="115">
        <v>80</v>
      </c>
      <c r="C27" s="113" t="s">
        <v>72</v>
      </c>
      <c r="D27" s="6">
        <f t="shared" si="0"/>
        <v>0.23076923076923084</v>
      </c>
      <c r="E27" s="71">
        <v>0.23076923076923084</v>
      </c>
      <c r="F27" s="98"/>
      <c r="G27" s="98"/>
      <c r="H27" s="98"/>
      <c r="I27" s="98"/>
      <c r="J27" s="98"/>
      <c r="K27" s="71"/>
      <c r="L27" s="98"/>
      <c r="M27" s="98"/>
      <c r="N27" s="6"/>
      <c r="O27" s="98"/>
      <c r="P27" s="98"/>
      <c r="Q27" s="98"/>
      <c r="R27" s="99"/>
    </row>
    <row r="28" spans="1:18" s="84" customFormat="1" ht="15.75" customHeight="1" x14ac:dyDescent="0.25">
      <c r="A28" s="103">
        <v>-400</v>
      </c>
      <c r="B28" s="115">
        <v>100</v>
      </c>
      <c r="C28" s="113" t="s">
        <v>73</v>
      </c>
      <c r="D28" s="6">
        <f t="shared" si="0"/>
        <v>0.25</v>
      </c>
      <c r="E28" s="71">
        <v>0.25</v>
      </c>
      <c r="F28" s="98"/>
      <c r="G28" s="98"/>
      <c r="H28" s="98"/>
      <c r="I28" s="98"/>
      <c r="J28" s="98"/>
      <c r="K28" s="71"/>
      <c r="L28" s="98"/>
      <c r="M28" s="98"/>
      <c r="N28" s="6"/>
      <c r="O28" s="98"/>
      <c r="P28" s="98"/>
      <c r="Q28" s="98"/>
      <c r="R28" s="99"/>
    </row>
    <row r="29" spans="1:18" ht="15.75" customHeight="1" x14ac:dyDescent="0.25">
      <c r="A29" s="114">
        <v>-300</v>
      </c>
      <c r="B29" s="95">
        <v>125</v>
      </c>
      <c r="C29" s="113" t="s">
        <v>73</v>
      </c>
      <c r="D29" s="6">
        <f t="shared" si="0"/>
        <v>0.25</v>
      </c>
      <c r="E29" s="71">
        <v>0.25</v>
      </c>
      <c r="F29" s="98"/>
      <c r="G29" s="98"/>
      <c r="H29" s="98"/>
      <c r="I29" s="98"/>
      <c r="J29" s="98"/>
      <c r="K29" s="71"/>
      <c r="L29" s="98"/>
      <c r="M29" s="98"/>
      <c r="N29" s="6"/>
      <c r="O29" s="98"/>
      <c r="P29" s="98"/>
      <c r="Q29" s="98"/>
      <c r="R29" s="99"/>
    </row>
    <row r="30" spans="1:18" ht="15.75" customHeight="1" x14ac:dyDescent="0.25">
      <c r="A30" s="114">
        <v>-200</v>
      </c>
      <c r="B30" s="95">
        <v>250</v>
      </c>
      <c r="C30" s="113" t="s">
        <v>33</v>
      </c>
      <c r="D30" s="6">
        <f t="shared" si="0"/>
        <v>1</v>
      </c>
      <c r="E30" s="71">
        <v>1</v>
      </c>
      <c r="F30" s="98"/>
      <c r="G30" s="98"/>
      <c r="H30" s="98"/>
      <c r="I30" s="98"/>
      <c r="J30" s="98"/>
      <c r="K30" s="71"/>
      <c r="L30" s="98"/>
      <c r="M30" s="98"/>
      <c r="N30" s="6"/>
      <c r="O30" s="98"/>
      <c r="P30" s="98"/>
      <c r="Q30" s="98"/>
      <c r="R30" s="99"/>
    </row>
    <row r="31" spans="1:18" ht="15.75" customHeight="1" x14ac:dyDescent="0.25">
      <c r="A31" s="114">
        <v>-100</v>
      </c>
      <c r="B31" s="95">
        <v>357</v>
      </c>
      <c r="C31" s="113" t="s">
        <v>33</v>
      </c>
      <c r="D31" s="6">
        <f t="shared" si="0"/>
        <v>0.42799999999999994</v>
      </c>
      <c r="E31" s="71">
        <v>0.42799999999999994</v>
      </c>
      <c r="F31" s="98"/>
      <c r="G31" s="98"/>
      <c r="H31" s="98"/>
      <c r="I31" s="98"/>
      <c r="J31" s="98"/>
      <c r="K31" s="71"/>
      <c r="L31" s="98"/>
      <c r="M31" s="98"/>
      <c r="N31" s="6"/>
      <c r="O31" s="98"/>
      <c r="P31" s="98"/>
      <c r="Q31" s="98"/>
      <c r="R31" s="99"/>
    </row>
    <row r="32" spans="1:18" ht="15.75" customHeight="1" x14ac:dyDescent="0.25">
      <c r="A32" s="114">
        <v>1</v>
      </c>
      <c r="B32" s="77">
        <v>500</v>
      </c>
      <c r="C32" s="113" t="s">
        <v>33</v>
      </c>
      <c r="D32" s="6">
        <f t="shared" si="0"/>
        <v>0.40056022408963576</v>
      </c>
      <c r="E32" s="71">
        <v>0.40056022408963576</v>
      </c>
      <c r="F32" s="98"/>
      <c r="G32" s="98"/>
      <c r="H32" s="98"/>
      <c r="I32" s="98"/>
      <c r="J32" s="6">
        <f>B32/B18-1</f>
        <v>3.166666666666667</v>
      </c>
      <c r="K32" s="71">
        <v>3.166666666666667</v>
      </c>
      <c r="L32" s="98">
        <v>1</v>
      </c>
      <c r="M32" s="98"/>
      <c r="N32" s="6">
        <f>(B20+B25+B32)/3</f>
        <v>210</v>
      </c>
      <c r="O32" s="71">
        <f>B32/N25-1</f>
        <v>5</v>
      </c>
      <c r="P32" s="98">
        <v>1</v>
      </c>
      <c r="Q32" s="98"/>
      <c r="R32" s="99"/>
    </row>
    <row r="33" spans="1:18" s="83" customFormat="1" ht="15.75" customHeight="1" x14ac:dyDescent="0.25">
      <c r="A33" s="105">
        <v>100</v>
      </c>
      <c r="B33" s="80">
        <v>420</v>
      </c>
      <c r="C33" s="122" t="s">
        <v>32</v>
      </c>
      <c r="D33" s="68">
        <f t="shared" si="0"/>
        <v>-0.16000000000000003</v>
      </c>
      <c r="E33" s="69">
        <v>-0.16000000000000003</v>
      </c>
      <c r="F33" s="67"/>
      <c r="G33" s="67"/>
      <c r="H33" s="67"/>
      <c r="I33" s="67"/>
      <c r="J33" s="67"/>
      <c r="K33" s="69"/>
      <c r="L33" s="67"/>
      <c r="M33" s="67"/>
      <c r="N33" s="68"/>
      <c r="O33" s="67"/>
      <c r="P33" s="67"/>
      <c r="Q33" s="67"/>
      <c r="R33" s="107"/>
    </row>
    <row r="34" spans="1:18" s="83" customFormat="1" ht="15.75" customHeight="1" thickBot="1" x14ac:dyDescent="0.3">
      <c r="A34" s="105">
        <v>200</v>
      </c>
      <c r="B34" s="91">
        <v>120</v>
      </c>
      <c r="C34" s="122" t="s">
        <v>33</v>
      </c>
      <c r="D34" s="68">
        <f t="shared" si="0"/>
        <v>-0.7142857142857143</v>
      </c>
      <c r="E34" s="69">
        <v>-0.7142857142857143</v>
      </c>
      <c r="F34" s="67"/>
      <c r="G34" s="67"/>
      <c r="H34" s="67"/>
      <c r="I34" s="67"/>
      <c r="J34" s="68">
        <f>B34/B21-1</f>
        <v>2.4285714285714284</v>
      </c>
      <c r="K34" s="69">
        <v>2.4285714285714284</v>
      </c>
      <c r="L34" s="67"/>
      <c r="M34" s="67"/>
      <c r="N34" s="68">
        <f>(B21+B26+B34)/3</f>
        <v>73.333333333333329</v>
      </c>
      <c r="O34" s="69">
        <f>B34/N26-1</f>
        <v>1.4</v>
      </c>
      <c r="P34" s="67"/>
      <c r="Q34" s="67"/>
      <c r="R34" s="107"/>
    </row>
    <row r="35" spans="1:18" ht="15.75" customHeight="1" x14ac:dyDescent="0.25">
      <c r="A35" s="114">
        <v>300</v>
      </c>
      <c r="B35" s="75">
        <v>140</v>
      </c>
      <c r="C35" s="113" t="s">
        <v>74</v>
      </c>
      <c r="D35" s="6">
        <f t="shared" si="0"/>
        <v>0.16666666666666674</v>
      </c>
      <c r="E35" s="71">
        <v>0.16666666666666674</v>
      </c>
      <c r="F35" s="98"/>
      <c r="G35" s="98"/>
      <c r="H35" s="98"/>
      <c r="I35" s="98"/>
      <c r="J35" s="98"/>
      <c r="K35" s="71"/>
      <c r="L35" s="98"/>
      <c r="M35" s="98"/>
      <c r="N35" s="6"/>
      <c r="O35" s="98"/>
      <c r="P35" s="98"/>
      <c r="Q35" s="98"/>
      <c r="R35" s="99"/>
    </row>
    <row r="36" spans="1:18" s="84" customFormat="1" ht="15.75" customHeight="1" x14ac:dyDescent="0.25">
      <c r="A36" s="103">
        <v>361</v>
      </c>
      <c r="B36" s="116">
        <v>150</v>
      </c>
      <c r="C36" s="113" t="s">
        <v>37</v>
      </c>
      <c r="D36" s="6">
        <f t="shared" si="0"/>
        <v>7.1428571428571397E-2</v>
      </c>
      <c r="E36" s="71">
        <v>7.1428571428571397E-2</v>
      </c>
      <c r="F36" s="98"/>
      <c r="G36" s="98"/>
      <c r="H36" s="98"/>
      <c r="I36" s="98"/>
      <c r="J36" s="98"/>
      <c r="K36" s="71"/>
      <c r="L36" s="98"/>
      <c r="M36" s="98"/>
      <c r="N36" s="6"/>
      <c r="O36" s="98"/>
      <c r="P36" s="98"/>
      <c r="Q36" s="98"/>
      <c r="R36" s="99"/>
    </row>
    <row r="37" spans="1:18" s="120" customFormat="1" ht="15.75" customHeight="1" x14ac:dyDescent="0.25">
      <c r="A37" s="74">
        <v>400</v>
      </c>
      <c r="B37" s="95">
        <v>200</v>
      </c>
      <c r="C37" s="113" t="s">
        <v>75</v>
      </c>
      <c r="D37" s="117">
        <f t="shared" si="0"/>
        <v>0.33333333333333326</v>
      </c>
      <c r="E37" s="118">
        <v>0.33333333333333326</v>
      </c>
      <c r="F37" s="97"/>
      <c r="G37" s="97"/>
      <c r="H37" s="97"/>
      <c r="I37" s="97"/>
      <c r="J37" s="97"/>
      <c r="K37" s="118"/>
      <c r="L37" s="97"/>
      <c r="M37" s="97"/>
      <c r="N37" s="6"/>
      <c r="O37" s="98"/>
      <c r="P37" s="98"/>
      <c r="Q37" s="98"/>
      <c r="R37" s="119"/>
    </row>
    <row r="38" spans="1:18" ht="15.75" customHeight="1" x14ac:dyDescent="0.25">
      <c r="A38" s="114">
        <v>500</v>
      </c>
      <c r="B38" s="95">
        <v>200</v>
      </c>
      <c r="C38" s="113" t="s">
        <v>32</v>
      </c>
      <c r="D38" s="6">
        <f t="shared" si="0"/>
        <v>0</v>
      </c>
      <c r="E38" s="3">
        <v>0</v>
      </c>
      <c r="F38" s="2"/>
      <c r="G38" s="2"/>
      <c r="H38" s="2"/>
      <c r="I38" s="2"/>
      <c r="J38" s="2"/>
      <c r="K38" s="3"/>
      <c r="L38" s="2"/>
      <c r="M38" s="2"/>
      <c r="N38" s="6"/>
      <c r="O38" s="98"/>
      <c r="P38" s="98"/>
      <c r="Q38" s="98"/>
      <c r="R38" s="102"/>
    </row>
    <row r="39" spans="1:18" ht="15.75" customHeight="1" x14ac:dyDescent="0.25">
      <c r="A39" s="114">
        <v>600</v>
      </c>
      <c r="B39" s="75">
        <v>600</v>
      </c>
      <c r="C39" s="113" t="s">
        <v>76</v>
      </c>
      <c r="D39" s="6">
        <f t="shared" si="0"/>
        <v>2</v>
      </c>
      <c r="E39" s="3">
        <v>2</v>
      </c>
      <c r="F39" s="1"/>
      <c r="G39" s="1"/>
      <c r="H39" s="1"/>
      <c r="I39" s="1"/>
      <c r="J39" s="93"/>
      <c r="K39" s="92"/>
      <c r="L39" s="2"/>
      <c r="M39" s="2"/>
      <c r="N39" s="6"/>
      <c r="O39" s="98"/>
      <c r="P39" s="98"/>
      <c r="Q39" s="98"/>
      <c r="R39" s="102"/>
    </row>
    <row r="40" spans="1:18" ht="15.75" customHeight="1" x14ac:dyDescent="0.25">
      <c r="A40" s="114">
        <v>700</v>
      </c>
      <c r="B40" s="77">
        <v>1000</v>
      </c>
      <c r="C40" s="113" t="s">
        <v>33</v>
      </c>
      <c r="D40" s="6">
        <f t="shared" si="0"/>
        <v>0.66666666666666674</v>
      </c>
      <c r="E40" s="3">
        <v>0.66666666666666674</v>
      </c>
      <c r="F40" s="1"/>
      <c r="G40" s="1"/>
      <c r="H40" s="1"/>
      <c r="I40" s="1"/>
      <c r="J40" s="6">
        <f>B40/B32-1</f>
        <v>1</v>
      </c>
      <c r="K40" s="3">
        <v>1</v>
      </c>
      <c r="L40" s="2">
        <v>1</v>
      </c>
      <c r="M40" s="98"/>
      <c r="N40" s="6">
        <f>(B25+B32+B40)/3</f>
        <v>526.66666666666663</v>
      </c>
      <c r="O40" s="71">
        <f>B40/N32-1</f>
        <v>3.7619047619047619</v>
      </c>
      <c r="P40" s="2">
        <v>1</v>
      </c>
      <c r="Q40" s="98"/>
      <c r="R40" s="102"/>
    </row>
    <row r="41" spans="1:18" ht="15.75" customHeight="1" x14ac:dyDescent="0.25">
      <c r="A41" s="114">
        <v>800</v>
      </c>
      <c r="B41" s="95">
        <v>1000</v>
      </c>
      <c r="C41" s="113" t="s">
        <v>33</v>
      </c>
      <c r="D41" s="6">
        <f t="shared" si="0"/>
        <v>0</v>
      </c>
      <c r="E41" s="3">
        <v>0</v>
      </c>
      <c r="F41" s="2"/>
      <c r="G41" s="2"/>
      <c r="H41" s="2"/>
      <c r="I41" s="2"/>
      <c r="J41" s="2"/>
      <c r="K41" s="3"/>
      <c r="L41" s="2"/>
      <c r="M41" s="2"/>
      <c r="Q41" s="2"/>
      <c r="R41" s="102"/>
    </row>
    <row r="42" spans="1:18" s="83" customFormat="1" ht="15.75" customHeight="1" thickBot="1" x14ac:dyDescent="0.3">
      <c r="A42" s="105">
        <v>900</v>
      </c>
      <c r="B42" s="91">
        <v>750</v>
      </c>
      <c r="C42" s="122" t="s">
        <v>33</v>
      </c>
      <c r="D42" s="68">
        <f t="shared" si="0"/>
        <v>-0.25</v>
      </c>
      <c r="E42" s="69">
        <v>-0.25</v>
      </c>
      <c r="F42" s="67"/>
      <c r="G42" s="67"/>
      <c r="H42" s="67"/>
      <c r="I42" s="67"/>
      <c r="J42" s="68">
        <f>B42/B21-1</f>
        <v>20.428571428571427</v>
      </c>
      <c r="K42" s="69">
        <v>20.428571428571427</v>
      </c>
      <c r="L42" s="67"/>
      <c r="M42" s="67"/>
      <c r="N42" s="68">
        <f>(B26+B34+B42)/3</f>
        <v>311.66666666666669</v>
      </c>
      <c r="O42" s="69">
        <f>B42/N34-1</f>
        <v>9.2272727272727284</v>
      </c>
      <c r="P42" s="67"/>
      <c r="Q42" s="67"/>
      <c r="R42" s="107"/>
    </row>
    <row r="43" spans="1:18" ht="15.75" customHeight="1" x14ac:dyDescent="0.25">
      <c r="A43" s="114">
        <v>1000</v>
      </c>
      <c r="B43" s="174">
        <v>1000</v>
      </c>
      <c r="C43" s="75" t="s">
        <v>34</v>
      </c>
      <c r="D43" s="6">
        <f t="shared" si="0"/>
        <v>0.33333333333333326</v>
      </c>
      <c r="E43" s="3">
        <v>0.33333333333333326</v>
      </c>
      <c r="F43" s="2"/>
      <c r="G43" s="2"/>
      <c r="H43" s="2"/>
      <c r="I43" s="2"/>
      <c r="J43" s="6">
        <f>B43/B40-1</f>
        <v>0</v>
      </c>
      <c r="K43" s="3">
        <v>0</v>
      </c>
      <c r="L43" s="2"/>
      <c r="M43" s="2"/>
      <c r="N43" s="6">
        <f>(B32+B41+B43)/3</f>
        <v>833.33333333333337</v>
      </c>
      <c r="O43" s="71">
        <f>B43/N40-1</f>
        <v>0.89873417721519</v>
      </c>
      <c r="P43" s="2">
        <v>1</v>
      </c>
      <c r="Q43" s="2"/>
      <c r="R43" s="102"/>
    </row>
    <row r="44" spans="1:18" s="102" customFormat="1" x14ac:dyDescent="0.25">
      <c r="A44" s="114">
        <v>1100</v>
      </c>
      <c r="B44" s="75">
        <v>1000</v>
      </c>
      <c r="C44" s="75" t="s">
        <v>34</v>
      </c>
      <c r="D44" s="75" t="s">
        <v>135</v>
      </c>
      <c r="E44" s="232"/>
    </row>
    <row r="45" spans="1:18" ht="15.75" customHeight="1" x14ac:dyDescent="0.25">
      <c r="A45" s="114">
        <v>1200</v>
      </c>
      <c r="B45" s="95">
        <v>1000</v>
      </c>
      <c r="C45" s="75" t="s">
        <v>35</v>
      </c>
      <c r="D45" s="6">
        <f>B45/B43-1</f>
        <v>0</v>
      </c>
      <c r="E45" s="3">
        <v>0</v>
      </c>
      <c r="F45" s="2"/>
      <c r="G45" s="2"/>
      <c r="H45" s="2"/>
      <c r="I45" s="2"/>
      <c r="J45" s="2"/>
      <c r="K45" s="3"/>
      <c r="L45" s="2"/>
      <c r="M45" s="2"/>
      <c r="Q45" s="2"/>
      <c r="R45" s="102"/>
    </row>
    <row r="46" spans="1:18" s="83" customFormat="1" ht="15.75" customHeight="1" x14ac:dyDescent="0.25">
      <c r="A46" s="105">
        <v>1300</v>
      </c>
      <c r="B46" s="80">
        <v>800</v>
      </c>
      <c r="C46" s="80" t="s">
        <v>35</v>
      </c>
      <c r="D46" s="68">
        <f t="shared" si="0"/>
        <v>-0.19999999999999996</v>
      </c>
      <c r="E46" s="69">
        <v>-0.19999999999999996</v>
      </c>
      <c r="F46" s="67"/>
      <c r="G46" s="67"/>
      <c r="H46" s="67"/>
      <c r="I46" s="67"/>
      <c r="J46" s="67"/>
      <c r="K46" s="69"/>
      <c r="L46" s="67"/>
      <c r="M46" s="67"/>
      <c r="N46" s="68"/>
      <c r="O46" s="67"/>
      <c r="P46" s="67"/>
      <c r="Q46" s="67"/>
      <c r="R46" s="107"/>
    </row>
    <row r="47" spans="1:18" s="83" customFormat="1" ht="15.75" customHeight="1" thickBot="1" x14ac:dyDescent="0.3">
      <c r="A47" s="105">
        <v>1400</v>
      </c>
      <c r="B47" s="91">
        <v>500</v>
      </c>
      <c r="C47" s="80" t="s">
        <v>77</v>
      </c>
      <c r="D47" s="68">
        <f t="shared" si="0"/>
        <v>-0.375</v>
      </c>
      <c r="E47" s="69">
        <v>-0.375</v>
      </c>
      <c r="F47" s="67"/>
      <c r="G47" s="67"/>
      <c r="H47" s="67"/>
      <c r="I47" s="67"/>
      <c r="J47" s="68">
        <f>B47/B26-1</f>
        <v>6.6923076923076925</v>
      </c>
      <c r="K47" s="69">
        <v>6.6923076923076925</v>
      </c>
      <c r="L47" s="67"/>
      <c r="M47" s="67"/>
      <c r="N47" s="68">
        <f>(B34+B42+B47)/3</f>
        <v>456.66666666666669</v>
      </c>
      <c r="O47" s="69">
        <f>B47/N42-1</f>
        <v>0.60427807486631013</v>
      </c>
      <c r="P47" s="67"/>
      <c r="Q47" s="67"/>
      <c r="R47" s="107"/>
    </row>
    <row r="48" spans="1:18" ht="15.75" customHeight="1" x14ac:dyDescent="0.25">
      <c r="A48" s="114">
        <v>1450</v>
      </c>
      <c r="B48" s="75">
        <v>600</v>
      </c>
      <c r="C48" s="75" t="s">
        <v>36</v>
      </c>
      <c r="D48" s="6">
        <f t="shared" si="0"/>
        <v>0.19999999999999996</v>
      </c>
      <c r="E48" s="3">
        <v>0.19999999999999996</v>
      </c>
      <c r="F48" s="2"/>
      <c r="G48" s="2"/>
      <c r="H48" s="2"/>
      <c r="I48" s="2"/>
      <c r="J48" s="2"/>
      <c r="K48" s="3"/>
      <c r="L48" s="2"/>
      <c r="M48" s="2"/>
      <c r="N48" s="5"/>
      <c r="O48" s="2"/>
      <c r="P48" s="2"/>
      <c r="Q48" s="2"/>
      <c r="R48" s="102"/>
    </row>
    <row r="49" spans="1:18" ht="15.75" customHeight="1" x14ac:dyDescent="0.25">
      <c r="A49" s="114">
        <v>1500</v>
      </c>
      <c r="B49" s="75">
        <v>678</v>
      </c>
      <c r="C49" s="75" t="s">
        <v>36</v>
      </c>
      <c r="D49" s="6">
        <f t="shared" si="0"/>
        <v>0.12999999999999989</v>
      </c>
      <c r="E49" s="3">
        <v>0.12999999999999989</v>
      </c>
      <c r="F49" s="2"/>
      <c r="G49" s="2"/>
      <c r="H49" s="2"/>
      <c r="I49" s="2"/>
      <c r="J49" s="2"/>
      <c r="K49" s="3"/>
      <c r="L49" s="2"/>
      <c r="M49" s="2"/>
      <c r="N49" s="5"/>
      <c r="O49" s="2"/>
      <c r="P49" s="2"/>
      <c r="Q49" s="2"/>
      <c r="R49" s="102"/>
    </row>
    <row r="50" spans="1:18" ht="15.75" customHeight="1" x14ac:dyDescent="0.25">
      <c r="A50" s="114">
        <v>1550</v>
      </c>
      <c r="B50" s="75">
        <v>690</v>
      </c>
      <c r="C50" s="75" t="s">
        <v>36</v>
      </c>
      <c r="D50" s="6">
        <f t="shared" si="0"/>
        <v>1.7699115044247815E-2</v>
      </c>
      <c r="E50" s="3">
        <v>1.7699115044247815E-2</v>
      </c>
      <c r="F50" s="2"/>
      <c r="G50" s="2"/>
      <c r="H50" s="2"/>
      <c r="I50" s="2"/>
      <c r="J50" s="2"/>
      <c r="K50" s="3"/>
      <c r="L50" s="2"/>
      <c r="M50" s="2"/>
      <c r="N50" s="5"/>
      <c r="O50" s="2"/>
      <c r="P50" s="2"/>
      <c r="Q50" s="2"/>
      <c r="R50" s="102"/>
    </row>
    <row r="51" spans="1:18" ht="15.75" customHeight="1" x14ac:dyDescent="0.25">
      <c r="A51" s="114">
        <v>1575</v>
      </c>
      <c r="B51" s="77">
        <v>706</v>
      </c>
      <c r="C51" s="75" t="s">
        <v>36</v>
      </c>
      <c r="D51" s="6">
        <f t="shared" si="0"/>
        <v>2.3188405797101463E-2</v>
      </c>
      <c r="E51" s="3">
        <v>2.3188405797101463E-2</v>
      </c>
      <c r="F51" s="2"/>
      <c r="G51" s="2"/>
      <c r="H51" s="2"/>
      <c r="I51" s="2"/>
      <c r="J51" s="6">
        <f>B51/B40-1</f>
        <v>-0.29400000000000004</v>
      </c>
      <c r="K51" s="3">
        <v>-0.29400000000000004</v>
      </c>
      <c r="L51" s="2"/>
      <c r="M51" s="2"/>
      <c r="N51" s="6">
        <f>(B41+B45+B51)/3</f>
        <v>902</v>
      </c>
      <c r="O51" s="71">
        <f>B51/N43-1</f>
        <v>-0.15280000000000005</v>
      </c>
      <c r="P51" s="2"/>
      <c r="Q51" s="2"/>
      <c r="R51" s="102"/>
    </row>
    <row r="52" spans="1:18" s="83" customFormat="1" ht="15.75" customHeight="1" x14ac:dyDescent="0.25">
      <c r="A52" s="105">
        <v>1600</v>
      </c>
      <c r="B52" s="80">
        <v>700</v>
      </c>
      <c r="C52" s="80" t="s">
        <v>36</v>
      </c>
      <c r="D52" s="68">
        <f t="shared" si="0"/>
        <v>-8.4985835694051381E-3</v>
      </c>
      <c r="E52" s="69">
        <v>-8.4985835694051381E-3</v>
      </c>
      <c r="F52" s="67"/>
      <c r="G52" s="67"/>
      <c r="H52" s="67"/>
      <c r="I52" s="67"/>
      <c r="J52" s="67"/>
      <c r="K52" s="69"/>
      <c r="L52" s="67"/>
      <c r="M52" s="67"/>
      <c r="N52" s="68"/>
      <c r="O52" s="67"/>
      <c r="P52" s="67"/>
      <c r="Q52" s="67"/>
      <c r="R52" s="107"/>
    </row>
    <row r="53" spans="1:18" s="83" customFormat="1" ht="15.75" customHeight="1" thickBot="1" x14ac:dyDescent="0.3">
      <c r="A53" s="105">
        <v>1700</v>
      </c>
      <c r="B53" s="91">
        <v>650</v>
      </c>
      <c r="C53" s="80" t="s">
        <v>36</v>
      </c>
      <c r="D53" s="68">
        <f t="shared" si="0"/>
        <v>-7.1428571428571397E-2</v>
      </c>
      <c r="E53" s="69">
        <v>-7.1428571428571397E-2</v>
      </c>
      <c r="F53" s="67"/>
      <c r="G53" s="67"/>
      <c r="H53" s="67"/>
      <c r="I53" s="67"/>
      <c r="J53" s="68">
        <f>B53/B34-1</f>
        <v>4.416666666666667</v>
      </c>
      <c r="K53" s="69">
        <v>4.416666666666667</v>
      </c>
      <c r="L53" s="67"/>
      <c r="M53" s="67"/>
      <c r="N53" s="68">
        <f>(B42+B47+B53)/3</f>
        <v>633.33333333333337</v>
      </c>
      <c r="O53" s="69">
        <f>B53/N47-1</f>
        <v>0.42335766423357657</v>
      </c>
      <c r="P53" s="67"/>
      <c r="Q53" s="67"/>
      <c r="R53" s="107"/>
    </row>
    <row r="54" spans="1:18" ht="15.75" customHeight="1" x14ac:dyDescent="0.25">
      <c r="A54" s="114">
        <v>1750</v>
      </c>
      <c r="B54" s="75">
        <v>900</v>
      </c>
      <c r="C54" s="75" t="s">
        <v>36</v>
      </c>
      <c r="D54" s="6">
        <f t="shared" si="0"/>
        <v>0.38461538461538458</v>
      </c>
      <c r="E54" s="3">
        <v>0.38461538461538458</v>
      </c>
      <c r="F54" s="2"/>
      <c r="G54" s="2"/>
      <c r="H54" s="2"/>
      <c r="I54" s="2"/>
      <c r="J54" s="2"/>
      <c r="K54" s="3"/>
      <c r="M54" s="2"/>
      <c r="N54" s="5"/>
      <c r="O54" s="2"/>
      <c r="P54" s="2"/>
      <c r="Q54" s="2"/>
      <c r="R54" s="102"/>
    </row>
    <row r="55" spans="1:18" ht="15.75" customHeight="1" x14ac:dyDescent="0.25">
      <c r="A55" s="114">
        <v>1800</v>
      </c>
      <c r="B55" s="75">
        <v>1100</v>
      </c>
      <c r="C55" s="75" t="s">
        <v>36</v>
      </c>
      <c r="D55" s="6">
        <f t="shared" si="0"/>
        <v>0.22222222222222232</v>
      </c>
      <c r="E55" s="3">
        <v>0.22222222222222232</v>
      </c>
      <c r="F55" s="2"/>
      <c r="G55" s="2"/>
      <c r="H55" s="2"/>
      <c r="I55" s="2"/>
      <c r="J55" s="2"/>
      <c r="K55" s="3"/>
      <c r="M55" s="2"/>
      <c r="N55" s="5"/>
      <c r="O55" s="2"/>
      <c r="P55" s="2"/>
      <c r="Q55" s="2"/>
      <c r="R55" s="102"/>
    </row>
    <row r="56" spans="1:18" s="120" customFormat="1" ht="15.75" customHeight="1" x14ac:dyDescent="0.25">
      <c r="A56" s="74">
        <v>1825</v>
      </c>
      <c r="B56" s="95">
        <v>1350</v>
      </c>
      <c r="C56" s="95" t="s">
        <v>36</v>
      </c>
      <c r="D56" s="117">
        <f t="shared" si="0"/>
        <v>0.22727272727272729</v>
      </c>
      <c r="E56" s="230">
        <v>0.22727272727272729</v>
      </c>
      <c r="F56" s="38"/>
      <c r="G56" s="38"/>
      <c r="H56" s="38"/>
      <c r="I56" s="38"/>
      <c r="J56" s="38"/>
      <c r="K56" s="230"/>
      <c r="M56" s="38"/>
      <c r="N56" s="231"/>
      <c r="O56" s="38"/>
      <c r="P56" s="38"/>
      <c r="Q56" s="38"/>
      <c r="R56" s="96"/>
    </row>
    <row r="57" spans="1:18" s="221" customFormat="1" ht="15.75" customHeight="1" x14ac:dyDescent="0.25">
      <c r="A57" s="219">
        <v>1850</v>
      </c>
      <c r="B57" s="77">
        <v>1648</v>
      </c>
      <c r="C57" s="77" t="s">
        <v>36</v>
      </c>
      <c r="D57" s="220">
        <f>B57/B56-1</f>
        <v>0.22074074074074068</v>
      </c>
      <c r="E57" s="190">
        <v>0.22074074074074068</v>
      </c>
      <c r="F57" s="64"/>
      <c r="G57" s="64"/>
      <c r="H57" s="64"/>
      <c r="I57" s="64"/>
      <c r="J57" s="220">
        <f>B57/B40-1</f>
        <v>0.64799999999999991</v>
      </c>
      <c r="K57" s="190">
        <v>0.64799999999999991</v>
      </c>
      <c r="L57" s="64">
        <v>1</v>
      </c>
      <c r="M57" s="64"/>
      <c r="N57" s="220">
        <f>(B45+B51+B57)/3</f>
        <v>1118</v>
      </c>
      <c r="O57" s="228">
        <f>B57/N51-1</f>
        <v>0.82705099778270519</v>
      </c>
      <c r="P57" s="64">
        <v>1</v>
      </c>
      <c r="Q57" s="64"/>
      <c r="R57" s="108"/>
    </row>
    <row r="58" spans="1:18" s="83" customFormat="1" ht="15.75" customHeight="1" thickBot="1" x14ac:dyDescent="0.3">
      <c r="A58" s="105">
        <v>1875</v>
      </c>
      <c r="B58" s="91">
        <v>900</v>
      </c>
      <c r="C58" s="80" t="s">
        <v>36</v>
      </c>
      <c r="D58" s="68">
        <f>B58/B57-1</f>
        <v>-0.45388349514563109</v>
      </c>
      <c r="E58" s="69">
        <v>-0.45388349514563109</v>
      </c>
      <c r="F58" s="67"/>
      <c r="G58" s="67"/>
      <c r="H58" s="67"/>
      <c r="I58" s="67"/>
      <c r="J58" s="68">
        <f>B58/B47-1</f>
        <v>0.8</v>
      </c>
      <c r="K58" s="69">
        <v>0.8</v>
      </c>
      <c r="L58" s="67"/>
      <c r="M58" s="67"/>
      <c r="N58" s="68">
        <f>(B47+B53+B58)/3</f>
        <v>683.33333333333337</v>
      </c>
      <c r="O58" s="69">
        <f>B58/N53-1</f>
        <v>0.42105263157894735</v>
      </c>
      <c r="P58" s="67"/>
      <c r="Q58" s="67"/>
      <c r="R58" s="107"/>
    </row>
    <row r="59" spans="1:18" ht="15.75" customHeight="1" x14ac:dyDescent="0.25">
      <c r="A59" s="114">
        <v>1900</v>
      </c>
      <c r="B59" s="75">
        <v>1750</v>
      </c>
      <c r="C59" s="75" t="s">
        <v>78</v>
      </c>
      <c r="D59" s="6">
        <f t="shared" si="0"/>
        <v>0.94444444444444442</v>
      </c>
      <c r="E59" s="3">
        <v>0.94444444444444442</v>
      </c>
      <c r="F59" s="2"/>
      <c r="G59" s="2"/>
      <c r="H59" s="2"/>
      <c r="I59" s="2"/>
      <c r="J59" s="2"/>
      <c r="K59" s="3"/>
      <c r="L59" s="2"/>
      <c r="M59" s="2"/>
      <c r="N59" s="5"/>
      <c r="O59" s="2"/>
      <c r="P59" s="2"/>
      <c r="Q59" s="2"/>
      <c r="R59" s="102"/>
    </row>
    <row r="60" spans="1:18" ht="15.75" customHeight="1" x14ac:dyDescent="0.25">
      <c r="A60" s="114">
        <v>1914</v>
      </c>
      <c r="B60" s="75">
        <v>3500</v>
      </c>
      <c r="C60" s="75" t="s">
        <v>78</v>
      </c>
      <c r="D60" s="6">
        <f t="shared" si="0"/>
        <v>1</v>
      </c>
      <c r="E60" s="3">
        <v>1</v>
      </c>
      <c r="F60" s="2"/>
      <c r="G60" s="2"/>
      <c r="H60" s="2"/>
      <c r="I60" s="2"/>
      <c r="J60" s="2"/>
      <c r="K60" s="3"/>
      <c r="L60" s="2"/>
      <c r="M60" s="2"/>
      <c r="N60" s="5"/>
      <c r="O60" s="2"/>
      <c r="P60" s="2"/>
      <c r="Q60" s="2"/>
      <c r="R60" s="102"/>
    </row>
    <row r="61" spans="1:18" ht="15.75" customHeight="1" x14ac:dyDescent="0.25">
      <c r="A61" s="114">
        <v>1925</v>
      </c>
      <c r="B61" s="75">
        <v>5300</v>
      </c>
      <c r="C61" s="75" t="s">
        <v>78</v>
      </c>
      <c r="D61" s="6">
        <f t="shared" si="0"/>
        <v>0.51428571428571423</v>
      </c>
      <c r="E61" s="3">
        <v>0.51428571428571423</v>
      </c>
      <c r="F61" s="2"/>
      <c r="G61" s="2"/>
      <c r="H61" s="2"/>
      <c r="I61" s="2"/>
      <c r="J61" s="2"/>
      <c r="K61" s="3"/>
      <c r="L61" s="2"/>
      <c r="M61" s="2"/>
      <c r="N61" s="5"/>
      <c r="O61" s="2"/>
      <c r="P61" s="2"/>
      <c r="Q61" s="2"/>
      <c r="R61" s="102"/>
    </row>
    <row r="62" spans="1:18" ht="15.75" customHeight="1" x14ac:dyDescent="0.25">
      <c r="A62" s="114">
        <v>1950</v>
      </c>
      <c r="B62" s="75">
        <v>7000</v>
      </c>
      <c r="C62" s="75" t="s">
        <v>78</v>
      </c>
      <c r="D62" s="6">
        <f t="shared" si="0"/>
        <v>0.320754716981132</v>
      </c>
      <c r="E62" s="3">
        <v>0.320754716981132</v>
      </c>
      <c r="F62" s="2"/>
      <c r="G62" s="2"/>
      <c r="H62" s="2"/>
      <c r="I62" s="2"/>
      <c r="J62" s="2"/>
      <c r="K62" s="3"/>
      <c r="L62" s="2"/>
      <c r="M62" s="2"/>
      <c r="N62" s="5"/>
      <c r="O62" s="2"/>
      <c r="P62" s="2"/>
      <c r="Q62" s="2"/>
      <c r="R62" s="102"/>
    </row>
    <row r="63" spans="1:18" ht="15.75" customHeight="1" x14ac:dyDescent="0.25">
      <c r="A63" s="114">
        <v>1970</v>
      </c>
      <c r="B63" s="77">
        <v>50450</v>
      </c>
      <c r="C63" s="75" t="s">
        <v>78</v>
      </c>
      <c r="D63" s="6">
        <f t="shared" si="0"/>
        <v>6.2071428571428573</v>
      </c>
      <c r="E63" s="3">
        <v>6.2071428571428573</v>
      </c>
      <c r="F63" s="2"/>
      <c r="G63" s="2"/>
      <c r="H63" s="2"/>
      <c r="I63" s="2"/>
      <c r="J63" s="6">
        <f>B63/B57-1</f>
        <v>29.612864077669904</v>
      </c>
      <c r="K63" s="3">
        <v>29.612864077669904</v>
      </c>
      <c r="L63" s="2">
        <v>1</v>
      </c>
      <c r="M63" s="2"/>
      <c r="N63" s="6">
        <f>(B51+B57+B63)/3</f>
        <v>17601.333333333332</v>
      </c>
      <c r="O63" s="71">
        <f>B63/N57-1</f>
        <v>44.125223613595708</v>
      </c>
      <c r="P63" s="2">
        <v>1</v>
      </c>
      <c r="Q63" s="2"/>
      <c r="R63" s="102"/>
    </row>
    <row r="64" spans="1:18" s="83" customFormat="1" ht="15.75" customHeight="1" thickBot="1" x14ac:dyDescent="0.3">
      <c r="A64" s="105">
        <v>2000</v>
      </c>
      <c r="B64" s="85">
        <v>26400</v>
      </c>
      <c r="C64" s="80" t="s">
        <v>78</v>
      </c>
      <c r="D64" s="68">
        <f t="shared" si="0"/>
        <v>-0.47670961347869178</v>
      </c>
      <c r="E64" s="69">
        <v>-0.47670961347869178</v>
      </c>
      <c r="F64" s="67"/>
      <c r="G64" s="67"/>
      <c r="H64" s="67"/>
      <c r="I64" s="67"/>
      <c r="J64" s="68">
        <f>B64/B47-1</f>
        <v>51.8</v>
      </c>
      <c r="K64" s="69">
        <v>51.8</v>
      </c>
      <c r="L64" s="67"/>
      <c r="M64" s="67"/>
      <c r="N64" s="68">
        <f>(B53+B58+B64)/3</f>
        <v>9316.6666666666661</v>
      </c>
      <c r="O64" s="69">
        <f>B64/N58-1</f>
        <v>37.634146341463413</v>
      </c>
      <c r="P64" s="67"/>
      <c r="Q64" s="67"/>
      <c r="R64" s="107"/>
    </row>
    <row r="65" spans="1:18" s="214" customFormat="1" ht="15.75" customHeight="1" x14ac:dyDescent="0.25">
      <c r="A65" s="1" t="s">
        <v>127</v>
      </c>
      <c r="B65" s="1"/>
      <c r="C65" s="1"/>
      <c r="D65" s="1"/>
      <c r="E65" s="1"/>
      <c r="F65" s="1"/>
      <c r="G65" s="1"/>
      <c r="H65" s="1"/>
      <c r="I65" s="1"/>
      <c r="J65" s="1"/>
      <c r="K65" s="92"/>
      <c r="L65" s="1">
        <f>SUM(L4:L64)</f>
        <v>6</v>
      </c>
      <c r="M65" s="1">
        <f>SUM(M4:M64)</f>
        <v>0</v>
      </c>
      <c r="N65" s="1"/>
      <c r="O65" s="1"/>
      <c r="P65" s="1">
        <f>SUM(P4:P64)</f>
        <v>7</v>
      </c>
      <c r="Q65" s="1">
        <f>SUM(Q4:Q64)</f>
        <v>1</v>
      </c>
      <c r="R65" s="111"/>
    </row>
    <row r="66" spans="1:18" s="1" customFormat="1" ht="15.75" customHeight="1" x14ac:dyDescent="0.2">
      <c r="A66" s="217" t="s">
        <v>131</v>
      </c>
      <c r="L66" s="1">
        <v>3</v>
      </c>
      <c r="M66" s="1">
        <v>0</v>
      </c>
      <c r="P66" s="1">
        <v>5</v>
      </c>
      <c r="Q66" s="1">
        <v>1</v>
      </c>
    </row>
  </sheetData>
  <conditionalFormatting sqref="E3">
    <cfRule type="cellIs" dxfId="8" priority="1" stopIfTrue="1" operator="equal">
      <formula>"Central"</formula>
    </cfRule>
    <cfRule type="cellIs" dxfId="7" priority="2" stopIfTrue="1" operator="equal">
      <formula>"South Asia"</formula>
    </cfRule>
    <cfRule type="cellIs" dxfId="6" priority="3" stopIfTrue="1" operator="equal">
      <formula>"East Asia"</formula>
    </cfRule>
  </conditionalFormatting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32"/>
  <sheetViews>
    <sheetView workbookViewId="0">
      <selection activeCell="K25" sqref="K25"/>
    </sheetView>
  </sheetViews>
  <sheetFormatPr defaultRowHeight="15.75" customHeight="1" x14ac:dyDescent="0.2"/>
  <cols>
    <col min="1" max="1" width="14.7109375" customWidth="1"/>
    <col min="3" max="3" width="26.28515625" customWidth="1"/>
    <col min="6" max="9" width="0" hidden="1" customWidth="1"/>
    <col min="10" max="10" width="11.7109375" customWidth="1"/>
    <col min="16" max="16" width="9.140625" style="76"/>
  </cols>
  <sheetData>
    <row r="1" spans="1:18" ht="15.75" customHeight="1" x14ac:dyDescent="0.2">
      <c r="A1" s="38"/>
      <c r="B1" s="38"/>
      <c r="C1" s="38"/>
      <c r="D1" s="39"/>
      <c r="E1" s="40" t="s">
        <v>5</v>
      </c>
      <c r="F1" s="41"/>
      <c r="G1" s="42" t="s">
        <v>6</v>
      </c>
      <c r="H1" s="42"/>
      <c r="I1" s="42"/>
      <c r="J1" s="43" t="s">
        <v>13</v>
      </c>
      <c r="K1" s="44"/>
      <c r="L1" s="45"/>
      <c r="M1" s="45"/>
      <c r="N1" s="46" t="s">
        <v>79</v>
      </c>
      <c r="O1" s="47" t="s">
        <v>13</v>
      </c>
      <c r="P1" s="46"/>
      <c r="Q1" s="46"/>
      <c r="R1" s="72"/>
    </row>
    <row r="2" spans="1:18" ht="15.75" customHeight="1" x14ac:dyDescent="0.2">
      <c r="A2" s="38"/>
      <c r="B2" s="38"/>
      <c r="C2" s="38"/>
      <c r="D2" s="48"/>
      <c r="E2" s="48" t="s">
        <v>12</v>
      </c>
      <c r="F2" s="41"/>
      <c r="G2" s="42" t="s">
        <v>7</v>
      </c>
      <c r="H2" s="42" t="s">
        <v>8</v>
      </c>
      <c r="I2" s="42" t="s">
        <v>9</v>
      </c>
      <c r="J2" s="43" t="s">
        <v>116</v>
      </c>
      <c r="K2" s="44" t="s">
        <v>12</v>
      </c>
      <c r="L2" s="49" t="s">
        <v>8</v>
      </c>
      <c r="M2" s="45" t="s">
        <v>9</v>
      </c>
      <c r="N2" s="46">
        <v>3</v>
      </c>
      <c r="O2" s="47" t="s">
        <v>116</v>
      </c>
      <c r="P2" s="50" t="s">
        <v>8</v>
      </c>
      <c r="Q2" s="46" t="s">
        <v>9</v>
      </c>
      <c r="R2" s="72"/>
    </row>
    <row r="3" spans="1:18" ht="15.75" customHeight="1" x14ac:dyDescent="0.2">
      <c r="A3" s="51" t="s">
        <v>15</v>
      </c>
      <c r="B3" s="52" t="s">
        <v>14</v>
      </c>
      <c r="C3" s="51" t="s">
        <v>16</v>
      </c>
      <c r="D3" s="53" t="s">
        <v>10</v>
      </c>
      <c r="E3" s="54"/>
      <c r="F3" s="55" t="s">
        <v>10</v>
      </c>
      <c r="G3" s="56"/>
      <c r="H3" s="56" t="s">
        <v>11</v>
      </c>
      <c r="I3" s="56" t="s">
        <v>11</v>
      </c>
      <c r="J3" s="57" t="s">
        <v>119</v>
      </c>
      <c r="K3" s="58"/>
      <c r="L3" s="59" t="s">
        <v>11</v>
      </c>
      <c r="M3" s="60" t="s">
        <v>11</v>
      </c>
      <c r="N3" s="61"/>
      <c r="O3" s="62" t="s">
        <v>118</v>
      </c>
      <c r="P3" s="63" t="s">
        <v>11</v>
      </c>
      <c r="Q3" s="61" t="s">
        <v>11</v>
      </c>
      <c r="R3" s="175"/>
    </row>
    <row r="4" spans="1:18" ht="15.75" customHeight="1" x14ac:dyDescent="0.2">
      <c r="A4" s="103">
        <v>-2400</v>
      </c>
      <c r="B4" s="116">
        <v>40</v>
      </c>
      <c r="C4" s="116" t="s">
        <v>104</v>
      </c>
      <c r="D4" s="6"/>
      <c r="E4" s="71"/>
      <c r="F4" s="104"/>
      <c r="G4" s="104"/>
      <c r="H4" s="104"/>
      <c r="I4" s="104"/>
      <c r="J4" s="104"/>
      <c r="K4" s="71"/>
      <c r="L4" s="116"/>
      <c r="M4" s="116"/>
      <c r="N4" s="98"/>
      <c r="O4" s="98"/>
      <c r="P4" s="98"/>
      <c r="Q4" s="98"/>
      <c r="R4" s="98"/>
    </row>
    <row r="5" spans="1:18" ht="15.75" customHeight="1" x14ac:dyDescent="0.2">
      <c r="A5" s="103">
        <v>-2300</v>
      </c>
      <c r="B5" s="116">
        <v>40</v>
      </c>
      <c r="C5" s="116" t="s">
        <v>104</v>
      </c>
      <c r="D5" s="6">
        <f>B5/B4-1</f>
        <v>0</v>
      </c>
      <c r="E5" s="71">
        <v>0</v>
      </c>
      <c r="F5" s="104"/>
      <c r="G5" s="104"/>
      <c r="H5" s="104"/>
      <c r="I5" s="104"/>
      <c r="J5" s="104"/>
      <c r="K5" s="71"/>
      <c r="L5" s="116"/>
      <c r="M5" s="116"/>
      <c r="N5" s="98"/>
      <c r="O5" s="98"/>
      <c r="P5" s="98"/>
      <c r="Q5" s="98"/>
      <c r="R5" s="98"/>
    </row>
    <row r="6" spans="1:18" ht="15.75" customHeight="1" x14ac:dyDescent="0.2">
      <c r="A6" s="103">
        <v>-2200</v>
      </c>
      <c r="B6" s="124">
        <v>40</v>
      </c>
      <c r="C6" s="116" t="s">
        <v>104</v>
      </c>
      <c r="D6" s="6">
        <f t="shared" ref="D6:D51" si="0">B6/B5-1</f>
        <v>0</v>
      </c>
      <c r="E6" s="71">
        <v>0</v>
      </c>
      <c r="F6" s="104"/>
      <c r="G6" s="104"/>
      <c r="H6" s="104"/>
      <c r="I6" s="104"/>
      <c r="J6" s="6">
        <f>B6/B4-1</f>
        <v>0</v>
      </c>
      <c r="K6" s="71">
        <v>0</v>
      </c>
      <c r="L6" s="116"/>
      <c r="M6" s="116"/>
      <c r="N6" s="98">
        <v>40</v>
      </c>
      <c r="O6" s="98"/>
      <c r="P6" s="98"/>
      <c r="Q6" s="98"/>
      <c r="R6" s="98"/>
    </row>
    <row r="7" spans="1:18" s="83" customFormat="1" ht="15.75" customHeight="1" x14ac:dyDescent="0.2">
      <c r="A7" s="105">
        <v>-2100</v>
      </c>
      <c r="B7" s="80">
        <v>20</v>
      </c>
      <c r="C7" s="80" t="s">
        <v>104</v>
      </c>
      <c r="D7" s="68">
        <f t="shared" si="0"/>
        <v>-0.5</v>
      </c>
      <c r="E7" s="69">
        <v>-0.5</v>
      </c>
      <c r="F7" s="106"/>
      <c r="G7" s="106"/>
      <c r="H7" s="106"/>
      <c r="I7" s="106"/>
      <c r="J7" s="106"/>
      <c r="K7" s="69"/>
      <c r="L7" s="80"/>
      <c r="M7" s="80"/>
      <c r="N7" s="67"/>
      <c r="O7" s="67"/>
      <c r="P7" s="67"/>
      <c r="Q7" s="67"/>
      <c r="R7" s="67"/>
    </row>
    <row r="8" spans="1:18" s="83" customFormat="1" ht="15.75" customHeight="1" x14ac:dyDescent="0.2">
      <c r="A8" s="105">
        <v>-2000</v>
      </c>
      <c r="B8" s="146">
        <v>10</v>
      </c>
      <c r="C8" s="80" t="s">
        <v>105</v>
      </c>
      <c r="D8" s="68">
        <f t="shared" si="0"/>
        <v>-0.5</v>
      </c>
      <c r="E8" s="69">
        <v>-0.5</v>
      </c>
      <c r="F8" s="106"/>
      <c r="G8" s="106"/>
      <c r="H8" s="106"/>
      <c r="I8" s="106"/>
      <c r="J8" s="68">
        <f>B8/B4-1</f>
        <v>-0.75</v>
      </c>
      <c r="K8" s="69">
        <v>-0.75</v>
      </c>
      <c r="L8" s="80"/>
      <c r="M8" s="80">
        <v>1</v>
      </c>
      <c r="N8" s="67">
        <v>10</v>
      </c>
      <c r="O8" s="67"/>
      <c r="P8" s="67"/>
      <c r="Q8" s="67"/>
      <c r="R8" s="67"/>
    </row>
    <row r="9" spans="1:18" ht="15.75" customHeight="1" x14ac:dyDescent="0.2">
      <c r="A9" s="197">
        <v>-500</v>
      </c>
      <c r="B9" s="197">
        <v>100</v>
      </c>
      <c r="C9" s="197" t="s">
        <v>38</v>
      </c>
      <c r="D9" s="195">
        <f t="shared" si="0"/>
        <v>9</v>
      </c>
      <c r="E9" s="196">
        <v>9</v>
      </c>
      <c r="F9" s="206"/>
      <c r="G9" s="206"/>
      <c r="H9" s="206"/>
      <c r="I9" s="206"/>
      <c r="J9" s="206"/>
      <c r="K9" s="196"/>
      <c r="L9" s="197"/>
      <c r="M9" s="197"/>
      <c r="N9" s="206"/>
      <c r="O9" s="206"/>
      <c r="P9" s="194"/>
      <c r="Q9" s="206"/>
      <c r="R9" s="98"/>
    </row>
    <row r="10" spans="1:18" ht="15.75" customHeight="1" x14ac:dyDescent="0.2">
      <c r="A10" s="115">
        <v>-430</v>
      </c>
      <c r="B10" s="115">
        <v>100</v>
      </c>
      <c r="C10" s="115" t="s">
        <v>40</v>
      </c>
      <c r="D10" s="117">
        <f t="shared" si="0"/>
        <v>0</v>
      </c>
      <c r="E10" s="118">
        <v>0</v>
      </c>
      <c r="F10" s="207"/>
      <c r="G10" s="207"/>
      <c r="H10" s="207"/>
      <c r="I10" s="207"/>
      <c r="J10" s="207"/>
      <c r="K10" s="118"/>
      <c r="L10" s="115"/>
      <c r="M10" s="115"/>
      <c r="N10" s="207"/>
      <c r="O10" s="207"/>
      <c r="P10" s="97"/>
      <c r="Q10" s="207"/>
      <c r="R10" s="98"/>
    </row>
    <row r="11" spans="1:18" ht="15.75" customHeight="1" x14ac:dyDescent="0.2">
      <c r="A11" s="115">
        <v>-400</v>
      </c>
      <c r="B11" s="115">
        <v>100</v>
      </c>
      <c r="C11" s="115" t="s">
        <v>106</v>
      </c>
      <c r="D11" s="117">
        <f t="shared" si="0"/>
        <v>0</v>
      </c>
      <c r="E11" s="118">
        <v>0</v>
      </c>
      <c r="F11" s="207"/>
      <c r="G11" s="207"/>
      <c r="H11" s="207"/>
      <c r="I11" s="207"/>
      <c r="J11" s="207"/>
      <c r="K11" s="118"/>
      <c r="L11" s="115"/>
      <c r="M11" s="115"/>
      <c r="N11" s="207"/>
      <c r="O11" s="207"/>
      <c r="P11" s="97"/>
      <c r="Q11" s="207"/>
      <c r="R11" s="98"/>
    </row>
    <row r="12" spans="1:18" ht="15.75" customHeight="1" x14ac:dyDescent="0.2">
      <c r="A12" s="116">
        <v>-300</v>
      </c>
      <c r="B12" s="124">
        <v>400</v>
      </c>
      <c r="C12" s="116" t="s">
        <v>106</v>
      </c>
      <c r="D12" s="6">
        <f t="shared" si="0"/>
        <v>3</v>
      </c>
      <c r="E12" s="71">
        <v>3</v>
      </c>
      <c r="F12" s="104"/>
      <c r="G12" s="104"/>
      <c r="H12" s="104"/>
      <c r="I12" s="104"/>
      <c r="J12" s="6">
        <f>B12/B6-1</f>
        <v>9</v>
      </c>
      <c r="K12" s="71">
        <v>9</v>
      </c>
      <c r="L12" s="116">
        <v>1</v>
      </c>
      <c r="M12" s="116"/>
      <c r="N12" s="98">
        <f>(B6+B12)/2</f>
        <v>220</v>
      </c>
      <c r="O12" s="71">
        <f>B12/N6-1</f>
        <v>9</v>
      </c>
      <c r="P12" s="98">
        <v>1</v>
      </c>
      <c r="Q12" s="104"/>
      <c r="R12" s="98"/>
    </row>
    <row r="13" spans="1:18" s="83" customFormat="1" ht="15.75" customHeight="1" x14ac:dyDescent="0.2">
      <c r="A13" s="80">
        <v>-200</v>
      </c>
      <c r="B13" s="80">
        <v>350</v>
      </c>
      <c r="C13" s="80" t="s">
        <v>107</v>
      </c>
      <c r="D13" s="68">
        <f t="shared" si="0"/>
        <v>-0.125</v>
      </c>
      <c r="E13" s="69">
        <v>-0.125</v>
      </c>
      <c r="F13" s="106"/>
      <c r="G13" s="106"/>
      <c r="H13" s="106"/>
      <c r="I13" s="106"/>
      <c r="J13" s="106"/>
      <c r="K13" s="69"/>
      <c r="L13" s="80"/>
      <c r="M13" s="80"/>
      <c r="N13" s="106"/>
      <c r="O13" s="106"/>
      <c r="P13" s="67"/>
      <c r="Q13" s="67"/>
      <c r="R13" s="67"/>
    </row>
    <row r="14" spans="1:18" s="83" customFormat="1" ht="15.75" customHeight="1" x14ac:dyDescent="0.2">
      <c r="A14" s="80">
        <v>-100</v>
      </c>
      <c r="B14" s="80">
        <v>200</v>
      </c>
      <c r="C14" s="80" t="s">
        <v>40</v>
      </c>
      <c r="D14" s="68">
        <f t="shared" si="0"/>
        <v>-0.4285714285714286</v>
      </c>
      <c r="E14" s="69">
        <v>-0.4285714285714286</v>
      </c>
      <c r="F14" s="106"/>
      <c r="G14" s="106"/>
      <c r="H14" s="106"/>
      <c r="I14" s="106"/>
      <c r="J14" s="106"/>
      <c r="K14" s="69"/>
      <c r="L14" s="80"/>
      <c r="M14" s="80"/>
      <c r="N14" s="106"/>
      <c r="O14" s="106"/>
      <c r="P14" s="67"/>
      <c r="Q14" s="67"/>
      <c r="R14" s="67"/>
    </row>
    <row r="15" spans="1:18" s="83" customFormat="1" ht="15.75" customHeight="1" thickBot="1" x14ac:dyDescent="0.25">
      <c r="A15" s="80">
        <v>1</v>
      </c>
      <c r="B15" s="91">
        <v>100</v>
      </c>
      <c r="C15" s="80" t="s">
        <v>108</v>
      </c>
      <c r="D15" s="68">
        <f t="shared" si="0"/>
        <v>-0.5</v>
      </c>
      <c r="E15" s="69">
        <v>-0.5</v>
      </c>
      <c r="F15" s="106"/>
      <c r="G15" s="106"/>
      <c r="H15" s="106"/>
      <c r="I15" s="106"/>
      <c r="J15" s="68">
        <f>B15/B8-1</f>
        <v>9</v>
      </c>
      <c r="K15" s="69">
        <v>9</v>
      </c>
      <c r="L15" s="80"/>
      <c r="M15" s="80"/>
      <c r="N15" s="67">
        <f>(B8+B15)/2</f>
        <v>55</v>
      </c>
      <c r="O15" s="69">
        <f>B15/N8-1</f>
        <v>9</v>
      </c>
      <c r="P15" s="67"/>
      <c r="Q15" s="67"/>
      <c r="R15" s="67"/>
    </row>
    <row r="16" spans="1:18" ht="15.75" customHeight="1" x14ac:dyDescent="0.2">
      <c r="A16" s="116">
        <v>100</v>
      </c>
      <c r="B16" s="124">
        <v>200</v>
      </c>
      <c r="C16" s="116" t="s">
        <v>109</v>
      </c>
      <c r="D16" s="6">
        <f t="shared" si="0"/>
        <v>1</v>
      </c>
      <c r="E16" s="71">
        <v>1</v>
      </c>
      <c r="F16" s="104"/>
      <c r="G16" s="104"/>
      <c r="H16" s="104"/>
      <c r="I16" s="104"/>
      <c r="J16" s="6">
        <f>B16/B12-1</f>
        <v>-0.5</v>
      </c>
      <c r="K16" s="71">
        <v>-0.5</v>
      </c>
      <c r="L16" s="116"/>
      <c r="M16" s="116"/>
      <c r="N16" s="6">
        <f>(B6+B12+B16)/3</f>
        <v>213.33333333333334</v>
      </c>
      <c r="O16" s="71">
        <f>B16/N12-1</f>
        <v>-9.0909090909090939E-2</v>
      </c>
      <c r="P16" s="98"/>
      <c r="Q16" s="98"/>
      <c r="R16" s="98"/>
    </row>
    <row r="17" spans="1:18" ht="15.75" customHeight="1" x14ac:dyDescent="0.2">
      <c r="A17" s="116">
        <v>200</v>
      </c>
      <c r="B17" s="116">
        <v>200</v>
      </c>
      <c r="C17" s="116" t="s">
        <v>109</v>
      </c>
      <c r="D17" s="6">
        <f t="shared" si="0"/>
        <v>0</v>
      </c>
      <c r="E17" s="71">
        <v>0</v>
      </c>
      <c r="F17" s="104"/>
      <c r="G17" s="104"/>
      <c r="H17" s="104"/>
      <c r="I17" s="104"/>
      <c r="J17" s="104"/>
      <c r="K17" s="71"/>
      <c r="L17" s="116"/>
      <c r="M17" s="116"/>
      <c r="N17" s="104"/>
      <c r="O17" s="104"/>
      <c r="P17" s="98"/>
      <c r="Q17" s="98"/>
      <c r="R17" s="98"/>
    </row>
    <row r="18" spans="1:18" ht="15.75" customHeight="1" x14ac:dyDescent="0.2">
      <c r="A18" s="116">
        <v>300</v>
      </c>
      <c r="B18" s="116">
        <v>200</v>
      </c>
      <c r="C18" s="116" t="s">
        <v>39</v>
      </c>
      <c r="D18" s="6">
        <f t="shared" si="0"/>
        <v>0</v>
      </c>
      <c r="E18" s="71">
        <v>0</v>
      </c>
      <c r="F18" s="104"/>
      <c r="G18" s="104"/>
      <c r="H18" s="104"/>
      <c r="I18" s="104"/>
      <c r="J18" s="104"/>
      <c r="K18" s="71"/>
      <c r="L18" s="116"/>
      <c r="M18" s="116"/>
      <c r="N18" s="104"/>
      <c r="O18" s="104"/>
      <c r="P18" s="98"/>
      <c r="Q18" s="98"/>
      <c r="R18" s="98"/>
    </row>
    <row r="19" spans="1:18" s="83" customFormat="1" ht="15.75" customHeight="1" x14ac:dyDescent="0.2">
      <c r="A19" s="80">
        <v>361</v>
      </c>
      <c r="B19" s="80">
        <v>150</v>
      </c>
      <c r="C19" s="80" t="s">
        <v>110</v>
      </c>
      <c r="D19" s="68">
        <f t="shared" si="0"/>
        <v>-0.25</v>
      </c>
      <c r="E19" s="69">
        <v>-0.25</v>
      </c>
      <c r="F19" s="106"/>
      <c r="G19" s="106"/>
      <c r="H19" s="106"/>
      <c r="I19" s="106"/>
      <c r="J19" s="106"/>
      <c r="K19" s="69"/>
      <c r="L19" s="80"/>
      <c r="M19" s="80"/>
      <c r="N19" s="67"/>
      <c r="O19" s="67"/>
      <c r="P19" s="67"/>
      <c r="Q19" s="67"/>
      <c r="R19" s="67"/>
    </row>
    <row r="20" spans="1:18" s="83" customFormat="1" ht="15.75" customHeight="1" thickBot="1" x14ac:dyDescent="0.25">
      <c r="A20" s="80">
        <v>400</v>
      </c>
      <c r="B20" s="91">
        <v>100</v>
      </c>
      <c r="C20" s="80" t="s">
        <v>41</v>
      </c>
      <c r="D20" s="68">
        <f t="shared" si="0"/>
        <v>-0.33333333333333337</v>
      </c>
      <c r="E20" s="69">
        <v>-0.33333333333333337</v>
      </c>
      <c r="F20" s="106"/>
      <c r="G20" s="106"/>
      <c r="H20" s="106"/>
      <c r="I20" s="106"/>
      <c r="J20" s="68">
        <f>B20/B8-1</f>
        <v>9</v>
      </c>
      <c r="K20" s="69">
        <v>9</v>
      </c>
      <c r="L20" s="80"/>
      <c r="M20" s="80"/>
      <c r="N20" s="67">
        <f>(B8+B15+B20)/3</f>
        <v>70</v>
      </c>
      <c r="O20" s="69">
        <f>B20/N15-1</f>
        <v>0.81818181818181812</v>
      </c>
      <c r="P20" s="67"/>
      <c r="Q20" s="67"/>
      <c r="R20" s="67"/>
    </row>
    <row r="21" spans="1:18" ht="15.75" customHeight="1" x14ac:dyDescent="0.2">
      <c r="A21" s="116">
        <v>500</v>
      </c>
      <c r="B21" s="116">
        <v>100</v>
      </c>
      <c r="C21" s="116" t="s">
        <v>42</v>
      </c>
      <c r="D21" s="6">
        <f t="shared" si="0"/>
        <v>0</v>
      </c>
      <c r="E21" s="71">
        <v>0</v>
      </c>
      <c r="F21" s="104"/>
      <c r="G21" s="104"/>
      <c r="H21" s="104"/>
      <c r="I21" s="104"/>
      <c r="J21" s="104"/>
      <c r="K21" s="71"/>
      <c r="L21" s="116"/>
      <c r="M21" s="116"/>
      <c r="N21" s="104"/>
      <c r="O21" s="104"/>
      <c r="P21" s="98"/>
      <c r="Q21" s="98"/>
      <c r="R21" s="98"/>
    </row>
    <row r="22" spans="1:18" ht="15.75" customHeight="1" x14ac:dyDescent="0.2">
      <c r="A22" s="116">
        <v>600</v>
      </c>
      <c r="B22" s="124">
        <v>200</v>
      </c>
      <c r="C22" s="116" t="s">
        <v>43</v>
      </c>
      <c r="D22" s="6">
        <f t="shared" si="0"/>
        <v>1</v>
      </c>
      <c r="E22" s="71">
        <v>1</v>
      </c>
      <c r="F22" s="104"/>
      <c r="G22" s="104"/>
      <c r="H22" s="104"/>
      <c r="I22" s="104"/>
      <c r="J22" s="6">
        <f>B22/B12-1</f>
        <v>-0.5</v>
      </c>
      <c r="K22" s="71">
        <v>-0.5</v>
      </c>
      <c r="L22" s="116"/>
      <c r="M22" s="116"/>
      <c r="N22" s="6">
        <f>(B12+B16+B22)/3</f>
        <v>266.66666666666669</v>
      </c>
      <c r="O22" s="71">
        <f>B22/N16-1</f>
        <v>-6.25E-2</v>
      </c>
      <c r="P22" s="98"/>
      <c r="Q22" s="98"/>
      <c r="R22" s="98"/>
    </row>
    <row r="23" spans="1:18" s="150" customFormat="1" ht="15.75" customHeight="1" thickBot="1" x14ac:dyDescent="0.25">
      <c r="A23" s="146">
        <v>622</v>
      </c>
      <c r="B23" s="85">
        <v>120</v>
      </c>
      <c r="C23" s="146" t="s">
        <v>43</v>
      </c>
      <c r="D23" s="147">
        <f t="shared" si="0"/>
        <v>-0.4</v>
      </c>
      <c r="E23" s="148">
        <v>-0.4</v>
      </c>
      <c r="F23" s="149"/>
      <c r="G23" s="149"/>
      <c r="H23" s="149"/>
      <c r="I23" s="149"/>
      <c r="J23" s="68">
        <f>B23/B8-1</f>
        <v>11</v>
      </c>
      <c r="K23" s="148">
        <v>11</v>
      </c>
      <c r="L23" s="146"/>
      <c r="M23" s="146"/>
      <c r="N23" s="68">
        <f>(B15+B20+B23)/3</f>
        <v>106.66666666666667</v>
      </c>
      <c r="O23" s="69">
        <f>B23/N20-1</f>
        <v>0.71428571428571419</v>
      </c>
      <c r="P23" s="131"/>
      <c r="Q23" s="131"/>
      <c r="R23" s="131"/>
    </row>
    <row r="24" spans="1:18" ht="15.75" customHeight="1" x14ac:dyDescent="0.2">
      <c r="A24" s="116">
        <v>700</v>
      </c>
      <c r="B24" s="124">
        <v>200</v>
      </c>
      <c r="C24" s="116" t="s">
        <v>43</v>
      </c>
      <c r="D24" s="6">
        <f t="shared" si="0"/>
        <v>0.66666666666666674</v>
      </c>
      <c r="E24" s="71">
        <v>0.66666666666666674</v>
      </c>
      <c r="F24" s="104"/>
      <c r="G24" s="104"/>
      <c r="H24" s="104"/>
      <c r="I24" s="104"/>
      <c r="J24" s="6">
        <f>B24/B12-1</f>
        <v>-0.5</v>
      </c>
      <c r="K24" s="71">
        <v>-0.5</v>
      </c>
      <c r="L24" s="116"/>
      <c r="M24" s="116"/>
      <c r="N24" s="98">
        <f>(B16+B22+B24)/3</f>
        <v>200</v>
      </c>
      <c r="O24" s="71">
        <f>B24/N22-1</f>
        <v>-0.25</v>
      </c>
      <c r="P24" s="98"/>
      <c r="Q24" s="98"/>
      <c r="R24" s="98"/>
    </row>
    <row r="25" spans="1:18" s="83" customFormat="1" ht="15.75" customHeight="1" thickBot="1" x14ac:dyDescent="0.25">
      <c r="A25" s="80">
        <v>800</v>
      </c>
      <c r="B25" s="85">
        <v>100</v>
      </c>
      <c r="C25" s="80" t="s">
        <v>111</v>
      </c>
      <c r="D25" s="68">
        <f t="shared" si="0"/>
        <v>-0.5</v>
      </c>
      <c r="E25" s="69">
        <v>-0.5</v>
      </c>
      <c r="F25" s="106"/>
      <c r="G25" s="106"/>
      <c r="H25" s="106"/>
      <c r="I25" s="106"/>
      <c r="J25" s="68">
        <f>B25/B15-1</f>
        <v>0</v>
      </c>
      <c r="K25" s="69">
        <v>0</v>
      </c>
      <c r="L25" s="80"/>
      <c r="M25" s="80"/>
      <c r="N25" s="68">
        <f>(B20+B23+B25)/3</f>
        <v>106.66666666666667</v>
      </c>
      <c r="O25" s="69">
        <f>B25/N23-1</f>
        <v>-6.25E-2</v>
      </c>
      <c r="P25" s="67"/>
      <c r="Q25" s="67"/>
      <c r="R25" s="67"/>
    </row>
    <row r="26" spans="1:18" ht="15.75" customHeight="1" x14ac:dyDescent="0.2">
      <c r="A26" s="116">
        <v>900</v>
      </c>
      <c r="B26" s="116">
        <v>100</v>
      </c>
      <c r="C26" s="116" t="s">
        <v>112</v>
      </c>
      <c r="D26" s="6">
        <f t="shared" si="0"/>
        <v>0</v>
      </c>
      <c r="E26" s="71">
        <v>0</v>
      </c>
      <c r="F26" s="104"/>
      <c r="G26" s="104"/>
      <c r="H26" s="104"/>
      <c r="I26" s="104"/>
      <c r="J26" s="104"/>
      <c r="K26" s="71"/>
      <c r="L26" s="116"/>
      <c r="M26" s="116"/>
      <c r="N26" s="98"/>
      <c r="O26" s="98"/>
      <c r="P26" s="98"/>
      <c r="Q26" s="98"/>
      <c r="R26" s="98"/>
    </row>
    <row r="27" spans="1:18" ht="15.75" customHeight="1" x14ac:dyDescent="0.2">
      <c r="A27" s="116">
        <v>1000</v>
      </c>
      <c r="B27" s="115">
        <v>200</v>
      </c>
      <c r="C27" s="116" t="s">
        <v>44</v>
      </c>
      <c r="D27" s="6">
        <f t="shared" si="0"/>
        <v>1</v>
      </c>
      <c r="E27" s="71">
        <v>1</v>
      </c>
      <c r="F27" s="104"/>
      <c r="G27" s="104"/>
      <c r="H27" s="104"/>
      <c r="I27" s="104"/>
      <c r="J27" s="6">
        <f>B27/B16-1</f>
        <v>0</v>
      </c>
      <c r="K27" s="71">
        <v>0</v>
      </c>
      <c r="L27" s="116"/>
      <c r="M27" s="116"/>
      <c r="N27" s="98">
        <f>(B22+B24+B27)/3</f>
        <v>200</v>
      </c>
      <c r="O27" s="71">
        <f>B27/N24-1</f>
        <v>0</v>
      </c>
      <c r="P27" s="98"/>
      <c r="Q27" s="98"/>
      <c r="R27" s="98"/>
    </row>
    <row r="28" spans="1:18" s="83" customFormat="1" ht="15.75" customHeight="1" x14ac:dyDescent="0.2">
      <c r="A28" s="205">
        <v>1100</v>
      </c>
      <c r="B28" s="208">
        <v>150</v>
      </c>
      <c r="C28" s="209" t="s">
        <v>45</v>
      </c>
      <c r="D28" s="201">
        <f>B28/B27-1</f>
        <v>-0.25</v>
      </c>
      <c r="E28" s="202">
        <v>-0.25</v>
      </c>
      <c r="F28" s="210"/>
      <c r="G28" s="210"/>
      <c r="H28" s="210"/>
      <c r="I28" s="210"/>
      <c r="J28" s="210"/>
      <c r="K28" s="202"/>
      <c r="L28" s="205"/>
      <c r="M28" s="205"/>
      <c r="N28" s="200"/>
      <c r="O28" s="200"/>
      <c r="P28" s="67"/>
      <c r="Q28" s="67"/>
      <c r="R28" s="67"/>
    </row>
    <row r="29" spans="1:18" s="83" customFormat="1" ht="15.75" customHeight="1" thickBot="1" x14ac:dyDescent="0.25">
      <c r="A29" s="146">
        <v>1150</v>
      </c>
      <c r="B29" s="154">
        <v>140</v>
      </c>
      <c r="C29" s="122" t="s">
        <v>44</v>
      </c>
      <c r="D29" s="147">
        <f t="shared" si="0"/>
        <v>-6.6666666666666652E-2</v>
      </c>
      <c r="E29" s="148">
        <v>-6.6666666666666652E-2</v>
      </c>
      <c r="F29" s="149"/>
      <c r="G29" s="149"/>
      <c r="H29" s="149"/>
      <c r="I29" s="149"/>
      <c r="J29" s="147">
        <f>B29/B20-1</f>
        <v>0.39999999999999991</v>
      </c>
      <c r="K29" s="148">
        <v>0.39999999999999991</v>
      </c>
      <c r="L29" s="146"/>
      <c r="M29" s="146"/>
      <c r="N29" s="131">
        <f>(B23+B25+B29)/3</f>
        <v>120</v>
      </c>
      <c r="O29" s="148">
        <f>B29/N25-1</f>
        <v>0.3125</v>
      </c>
      <c r="P29" s="67"/>
      <c r="Q29" s="67"/>
      <c r="R29" s="67"/>
    </row>
    <row r="30" spans="1:18" ht="15.75" customHeight="1" x14ac:dyDescent="0.2">
      <c r="A30" s="116">
        <v>1200</v>
      </c>
      <c r="B30" s="152">
        <v>150</v>
      </c>
      <c r="C30" s="113" t="s">
        <v>44</v>
      </c>
      <c r="D30" s="6">
        <f t="shared" si="0"/>
        <v>7.1428571428571397E-2</v>
      </c>
      <c r="E30" s="71">
        <v>7.1428571428571397E-2</v>
      </c>
      <c r="F30" s="104"/>
      <c r="G30" s="104"/>
      <c r="H30" s="104"/>
      <c r="I30" s="104"/>
      <c r="J30" s="6">
        <f>B30/B22-1</f>
        <v>-0.25</v>
      </c>
      <c r="K30" s="71">
        <v>-0.25</v>
      </c>
      <c r="L30" s="116"/>
      <c r="M30" s="116"/>
      <c r="N30" s="6">
        <f>(B24+B27+B30)/3</f>
        <v>183.33333333333334</v>
      </c>
      <c r="O30" s="71">
        <f>B30/N27-1</f>
        <v>-0.25</v>
      </c>
      <c r="P30" s="98"/>
      <c r="Q30" s="98"/>
      <c r="R30" s="98"/>
    </row>
    <row r="31" spans="1:18" s="83" customFormat="1" ht="15.75" customHeight="1" x14ac:dyDescent="0.2">
      <c r="A31" s="80">
        <v>1250</v>
      </c>
      <c r="B31" s="151">
        <v>125</v>
      </c>
      <c r="C31" s="122" t="s">
        <v>44</v>
      </c>
      <c r="D31" s="68">
        <f t="shared" si="0"/>
        <v>-0.16666666666666663</v>
      </c>
      <c r="E31" s="69">
        <v>-0.16666666666666663</v>
      </c>
      <c r="F31" s="106"/>
      <c r="G31" s="106"/>
      <c r="H31" s="106"/>
      <c r="I31" s="106"/>
      <c r="J31" s="106"/>
      <c r="K31" s="69"/>
      <c r="L31" s="80"/>
      <c r="M31" s="80"/>
      <c r="N31" s="181"/>
      <c r="O31" s="106"/>
      <c r="P31" s="67"/>
      <c r="Q31" s="67"/>
      <c r="R31" s="67"/>
    </row>
    <row r="32" spans="1:18" s="83" customFormat="1" ht="15.75" customHeight="1" thickBot="1" x14ac:dyDescent="0.25">
      <c r="A32" s="80">
        <v>1300</v>
      </c>
      <c r="B32" s="154">
        <v>100</v>
      </c>
      <c r="C32" s="122" t="s">
        <v>46</v>
      </c>
      <c r="D32" s="68">
        <f t="shared" si="0"/>
        <v>-0.19999999999999996</v>
      </c>
      <c r="E32" s="69">
        <v>-0.19999999999999996</v>
      </c>
      <c r="F32" s="106"/>
      <c r="G32" s="106"/>
      <c r="H32" s="106"/>
      <c r="I32" s="106"/>
      <c r="J32" s="68">
        <f>B32/B25-1</f>
        <v>0</v>
      </c>
      <c r="K32" s="69">
        <v>0</v>
      </c>
      <c r="L32" s="80"/>
      <c r="M32" s="80"/>
      <c r="N32" s="68">
        <f>(B25+B29+B32)/3</f>
        <v>113.33333333333333</v>
      </c>
      <c r="O32" s="69">
        <f>B32/N29-1</f>
        <v>-0.16666666666666663</v>
      </c>
      <c r="P32" s="67"/>
      <c r="Q32" s="67"/>
      <c r="R32" s="67"/>
    </row>
    <row r="33" spans="1:18" ht="15.75" customHeight="1" x14ac:dyDescent="0.2">
      <c r="A33" s="116">
        <v>1350</v>
      </c>
      <c r="B33" s="145">
        <v>125</v>
      </c>
      <c r="C33" s="113" t="s">
        <v>46</v>
      </c>
      <c r="D33" s="6">
        <f t="shared" si="0"/>
        <v>0.25</v>
      </c>
      <c r="E33" s="71">
        <v>0.25</v>
      </c>
      <c r="F33" s="104"/>
      <c r="G33" s="104"/>
      <c r="H33" s="104"/>
      <c r="I33" s="104"/>
      <c r="J33" s="104"/>
      <c r="K33" s="71"/>
      <c r="L33" s="116"/>
      <c r="M33" s="116"/>
      <c r="N33" s="104"/>
      <c r="O33" s="104"/>
      <c r="P33" s="98"/>
      <c r="Q33" s="104"/>
      <c r="R33" s="98"/>
    </row>
    <row r="34" spans="1:18" ht="15.75" customHeight="1" x14ac:dyDescent="0.2">
      <c r="A34" s="116">
        <v>1400</v>
      </c>
      <c r="B34" s="145">
        <v>400</v>
      </c>
      <c r="C34" s="113" t="s">
        <v>47</v>
      </c>
      <c r="D34" s="6">
        <f t="shared" si="0"/>
        <v>2.2000000000000002</v>
      </c>
      <c r="E34" s="71">
        <v>2.2000000000000002</v>
      </c>
      <c r="F34" s="104"/>
      <c r="G34" s="104"/>
      <c r="H34" s="104"/>
      <c r="I34" s="104"/>
      <c r="J34" s="104"/>
      <c r="K34" s="71"/>
      <c r="L34" s="116"/>
      <c r="M34" s="116"/>
      <c r="N34" s="104"/>
      <c r="O34" s="104"/>
      <c r="P34" s="98"/>
      <c r="Q34" s="104"/>
      <c r="R34" s="98"/>
    </row>
    <row r="35" spans="1:18" ht="15.75" customHeight="1" x14ac:dyDescent="0.2">
      <c r="A35" s="116">
        <v>1450</v>
      </c>
      <c r="B35" s="145">
        <v>455</v>
      </c>
      <c r="C35" s="113" t="s">
        <v>47</v>
      </c>
      <c r="D35" s="6">
        <f t="shared" si="0"/>
        <v>0.13749999999999996</v>
      </c>
      <c r="E35" s="71">
        <v>0.13749999999999996</v>
      </c>
      <c r="F35" s="104"/>
      <c r="G35" s="104"/>
      <c r="H35" s="104"/>
      <c r="I35" s="104"/>
      <c r="J35" s="104"/>
      <c r="K35" s="71"/>
      <c r="L35" s="116"/>
      <c r="M35" s="116"/>
      <c r="N35" s="104"/>
      <c r="O35" s="104"/>
      <c r="P35" s="98"/>
      <c r="Q35" s="104"/>
      <c r="R35" s="98"/>
    </row>
    <row r="36" spans="1:18" ht="15.75" customHeight="1" x14ac:dyDescent="0.2">
      <c r="A36" s="116">
        <v>1500</v>
      </c>
      <c r="B36" s="152">
        <v>500</v>
      </c>
      <c r="C36" s="113" t="s">
        <v>47</v>
      </c>
      <c r="D36" s="6">
        <f t="shared" si="0"/>
        <v>9.8901098901098994E-2</v>
      </c>
      <c r="E36" s="71">
        <v>9.8901098901098994E-2</v>
      </c>
      <c r="F36" s="104"/>
      <c r="G36" s="104"/>
      <c r="H36" s="104"/>
      <c r="I36" s="104"/>
      <c r="J36" s="6">
        <f>B36/B22-1</f>
        <v>1.5</v>
      </c>
      <c r="K36" s="71">
        <v>1.5</v>
      </c>
      <c r="L36" s="116">
        <v>1</v>
      </c>
      <c r="M36" s="116"/>
      <c r="N36" s="6">
        <f>(B27+B30+B36)/3</f>
        <v>283.33333333333331</v>
      </c>
      <c r="O36" s="71">
        <f>B36/N30-1</f>
        <v>1.7272727272727271</v>
      </c>
      <c r="P36" s="98">
        <v>1</v>
      </c>
      <c r="Q36" s="104"/>
      <c r="R36" s="98"/>
    </row>
    <row r="37" spans="1:18" s="83" customFormat="1" ht="15.75" customHeight="1" x14ac:dyDescent="0.2">
      <c r="A37" s="80">
        <v>1550</v>
      </c>
      <c r="B37" s="151">
        <v>480</v>
      </c>
      <c r="C37" s="122" t="s">
        <v>47</v>
      </c>
      <c r="D37" s="68">
        <f t="shared" si="0"/>
        <v>-4.0000000000000036E-2</v>
      </c>
      <c r="E37" s="69">
        <v>-4.0000000000000036E-2</v>
      </c>
      <c r="F37" s="106"/>
      <c r="G37" s="106"/>
      <c r="H37" s="106"/>
      <c r="I37" s="106"/>
      <c r="J37" s="106"/>
      <c r="K37" s="69"/>
      <c r="L37" s="80"/>
      <c r="M37" s="80"/>
      <c r="N37" s="68"/>
      <c r="O37" s="67"/>
      <c r="P37" s="67"/>
      <c r="Q37" s="67"/>
      <c r="R37" s="67"/>
    </row>
    <row r="38" spans="1:18" s="83" customFormat="1" ht="15.75" customHeight="1" thickBot="1" x14ac:dyDescent="0.25">
      <c r="A38" s="80">
        <v>1575</v>
      </c>
      <c r="B38" s="154">
        <v>175</v>
      </c>
      <c r="C38" s="122" t="s">
        <v>113</v>
      </c>
      <c r="D38" s="68">
        <f t="shared" si="0"/>
        <v>-0.63541666666666674</v>
      </c>
      <c r="E38" s="69">
        <v>-0.63541666666666674</v>
      </c>
      <c r="F38" s="106"/>
      <c r="G38" s="106"/>
      <c r="H38" s="106"/>
      <c r="I38" s="106"/>
      <c r="J38" s="68">
        <f>B38/B25-1</f>
        <v>0.75</v>
      </c>
      <c r="K38" s="69">
        <v>0.75</v>
      </c>
      <c r="L38" s="80"/>
      <c r="M38" s="80"/>
      <c r="N38" s="68">
        <f>(B29+B32+B38)/3</f>
        <v>138.33333333333334</v>
      </c>
      <c r="O38" s="69">
        <f>B38/N32-1</f>
        <v>0.54411764705882359</v>
      </c>
      <c r="P38" s="67"/>
      <c r="Q38" s="67"/>
      <c r="R38" s="67"/>
    </row>
    <row r="39" spans="1:18" ht="15.75" customHeight="1" x14ac:dyDescent="0.2">
      <c r="A39" s="116">
        <v>1600</v>
      </c>
      <c r="B39" s="113">
        <v>200</v>
      </c>
      <c r="C39" s="113" t="s">
        <v>114</v>
      </c>
      <c r="D39" s="6">
        <f t="shared" si="0"/>
        <v>0.14285714285714279</v>
      </c>
      <c r="E39" s="71">
        <v>0.14285714285714279</v>
      </c>
      <c r="F39" s="104"/>
      <c r="G39" s="104"/>
      <c r="H39" s="104"/>
      <c r="I39" s="104"/>
      <c r="J39" s="104"/>
      <c r="K39" s="71"/>
      <c r="L39" s="116"/>
      <c r="M39" s="116"/>
      <c r="N39" s="98"/>
      <c r="O39" s="98"/>
      <c r="P39" s="98"/>
      <c r="Q39" s="98"/>
      <c r="R39" s="98"/>
    </row>
    <row r="40" spans="1:18" ht="15.75" customHeight="1" x14ac:dyDescent="0.2">
      <c r="A40" s="116">
        <v>1650</v>
      </c>
      <c r="B40" s="113">
        <v>340</v>
      </c>
      <c r="C40" s="113" t="s">
        <v>114</v>
      </c>
      <c r="D40" s="6">
        <f t="shared" si="0"/>
        <v>0.7</v>
      </c>
      <c r="E40" s="71">
        <v>0.7</v>
      </c>
      <c r="F40" s="104"/>
      <c r="G40" s="104"/>
      <c r="H40" s="104"/>
      <c r="I40" s="104"/>
      <c r="J40" s="104"/>
      <c r="K40" s="71"/>
      <c r="L40" s="116"/>
      <c r="M40" s="116"/>
      <c r="N40" s="98"/>
      <c r="O40" s="98"/>
      <c r="P40" s="98"/>
      <c r="Q40" s="98"/>
      <c r="R40" s="98"/>
    </row>
    <row r="41" spans="1:18" ht="15.75" customHeight="1" x14ac:dyDescent="0.2">
      <c r="A41" s="103">
        <v>1700</v>
      </c>
      <c r="B41" s="153">
        <v>1000</v>
      </c>
      <c r="C41" s="113" t="s">
        <v>48</v>
      </c>
      <c r="D41" s="6">
        <f t="shared" si="0"/>
        <v>1.9411764705882355</v>
      </c>
      <c r="E41" s="71">
        <v>1.9411764705882355</v>
      </c>
      <c r="F41" s="104"/>
      <c r="G41" s="104"/>
      <c r="H41" s="104"/>
      <c r="I41" s="104"/>
      <c r="J41" s="6">
        <f>B41/B36-1</f>
        <v>1</v>
      </c>
      <c r="K41" s="71">
        <v>1</v>
      </c>
      <c r="L41" s="116">
        <v>1</v>
      </c>
      <c r="M41" s="116"/>
      <c r="N41" s="98">
        <f>(B30+B36+B41)/3</f>
        <v>550</v>
      </c>
      <c r="O41" s="71">
        <f>B41/N36-1</f>
        <v>2.5294117647058827</v>
      </c>
      <c r="P41" s="98">
        <v>1</v>
      </c>
      <c r="Q41" s="98"/>
      <c r="R41" s="98"/>
    </row>
    <row r="42" spans="1:18" s="83" customFormat="1" ht="15.75" customHeight="1" x14ac:dyDescent="0.2">
      <c r="A42" s="80">
        <v>1750</v>
      </c>
      <c r="B42" s="67">
        <v>180</v>
      </c>
      <c r="C42" s="122" t="s">
        <v>49</v>
      </c>
      <c r="D42" s="68">
        <f t="shared" si="0"/>
        <v>-0.82000000000000006</v>
      </c>
      <c r="E42" s="69">
        <v>-0.82000000000000006</v>
      </c>
      <c r="F42" s="106"/>
      <c r="G42" s="106"/>
      <c r="H42" s="106"/>
      <c r="I42" s="106"/>
      <c r="J42" s="106"/>
      <c r="K42" s="69"/>
      <c r="L42" s="80"/>
      <c r="M42" s="80"/>
      <c r="N42" s="106"/>
      <c r="O42" s="106"/>
      <c r="P42" s="67"/>
      <c r="Q42" s="67"/>
      <c r="R42" s="67"/>
    </row>
    <row r="43" spans="1:18" s="83" customFormat="1" ht="15.75" customHeight="1" thickBot="1" x14ac:dyDescent="0.25">
      <c r="A43" s="80">
        <v>1800</v>
      </c>
      <c r="B43" s="66">
        <v>175</v>
      </c>
      <c r="C43" s="122" t="s">
        <v>115</v>
      </c>
      <c r="D43" s="68">
        <f t="shared" si="0"/>
        <v>-2.777777777777779E-2</v>
      </c>
      <c r="E43" s="69">
        <v>-2.777777777777779E-2</v>
      </c>
      <c r="F43" s="106"/>
      <c r="G43" s="106"/>
      <c r="H43" s="106"/>
      <c r="I43" s="106"/>
      <c r="J43" s="68">
        <f>B43/B32-1</f>
        <v>0.75</v>
      </c>
      <c r="K43" s="69">
        <v>0.75</v>
      </c>
      <c r="L43" s="80"/>
      <c r="M43" s="80"/>
      <c r="N43" s="67">
        <f>(B32+B38+B43)/3</f>
        <v>150</v>
      </c>
      <c r="O43" s="69">
        <f>B43/N38-1</f>
        <v>0.26506024096385539</v>
      </c>
      <c r="P43" s="67"/>
      <c r="Q43" s="67"/>
      <c r="R43" s="67"/>
    </row>
    <row r="44" spans="1:18" ht="15.75" customHeight="1" x14ac:dyDescent="0.2">
      <c r="A44" s="116">
        <v>1825</v>
      </c>
      <c r="B44" s="98">
        <v>183</v>
      </c>
      <c r="C44" s="113" t="s">
        <v>51</v>
      </c>
      <c r="D44" s="6">
        <f t="shared" si="0"/>
        <v>4.5714285714285818E-2</v>
      </c>
      <c r="E44" s="71">
        <v>4.5714285714285818E-2</v>
      </c>
      <c r="F44" s="104"/>
      <c r="G44" s="104"/>
      <c r="H44" s="104"/>
      <c r="I44" s="104"/>
      <c r="J44" s="104"/>
      <c r="K44" s="71"/>
      <c r="L44" s="116"/>
      <c r="M44" s="116"/>
      <c r="N44" s="104"/>
      <c r="O44" s="104"/>
      <c r="P44" s="98"/>
      <c r="Q44" s="104"/>
      <c r="R44" s="104"/>
    </row>
    <row r="45" spans="1:18" ht="15.75" customHeight="1" x14ac:dyDescent="0.2">
      <c r="A45" s="116">
        <v>1850</v>
      </c>
      <c r="B45" s="113">
        <v>575</v>
      </c>
      <c r="C45" s="113" t="s">
        <v>50</v>
      </c>
      <c r="D45" s="6">
        <f t="shared" si="0"/>
        <v>2.1420765027322406</v>
      </c>
      <c r="E45" s="71">
        <v>2.1420765027322406</v>
      </c>
      <c r="F45" s="104"/>
      <c r="G45" s="104"/>
      <c r="H45" s="104"/>
      <c r="I45" s="104"/>
      <c r="J45" s="104"/>
      <c r="K45" s="71"/>
      <c r="L45" s="116"/>
      <c r="M45" s="116"/>
      <c r="N45" s="104"/>
      <c r="O45" s="104"/>
      <c r="P45" s="98"/>
      <c r="Q45" s="104"/>
      <c r="R45" s="104"/>
    </row>
    <row r="46" spans="1:18" ht="15.75" customHeight="1" x14ac:dyDescent="0.2">
      <c r="A46" s="116">
        <v>1875</v>
      </c>
      <c r="B46" s="113">
        <v>576</v>
      </c>
      <c r="C46" s="113" t="s">
        <v>50</v>
      </c>
      <c r="D46" s="6">
        <f t="shared" si="0"/>
        <v>1.7391304347826875E-3</v>
      </c>
      <c r="E46" s="71">
        <v>1.7391304347826875E-3</v>
      </c>
      <c r="F46" s="141"/>
      <c r="G46" s="141"/>
      <c r="H46" s="141"/>
      <c r="I46" s="104"/>
      <c r="J46" s="104"/>
      <c r="K46" s="71"/>
      <c r="L46" s="116"/>
      <c r="M46" s="116"/>
      <c r="N46" s="104"/>
      <c r="O46" s="104"/>
      <c r="P46" s="98"/>
      <c r="Q46" s="104"/>
      <c r="R46" s="104"/>
    </row>
    <row r="47" spans="1:18" ht="15.75" customHeight="1" x14ac:dyDescent="0.2">
      <c r="A47" s="103">
        <v>1900</v>
      </c>
      <c r="B47" s="113">
        <v>1100</v>
      </c>
      <c r="C47" s="113" t="s">
        <v>51</v>
      </c>
      <c r="D47" s="6">
        <f t="shared" si="0"/>
        <v>0.90972222222222232</v>
      </c>
      <c r="E47" s="71">
        <v>0.90972222222222232</v>
      </c>
      <c r="F47" s="141"/>
      <c r="G47" s="141"/>
      <c r="H47" s="141"/>
      <c r="I47" s="104"/>
      <c r="J47" s="104"/>
      <c r="K47" s="71"/>
      <c r="L47" s="116"/>
      <c r="M47" s="116"/>
      <c r="N47" s="104"/>
      <c r="O47" s="104"/>
      <c r="P47" s="98"/>
      <c r="Q47" s="104"/>
      <c r="R47" s="104"/>
    </row>
    <row r="48" spans="1:18" ht="15.75" customHeight="1" x14ac:dyDescent="0.2">
      <c r="A48" s="116">
        <v>1914</v>
      </c>
      <c r="B48" s="153">
        <v>1400</v>
      </c>
      <c r="C48" s="113" t="s">
        <v>51</v>
      </c>
      <c r="D48" s="6">
        <f t="shared" si="0"/>
        <v>0.27272727272727271</v>
      </c>
      <c r="E48" s="71">
        <v>0.27272727272727271</v>
      </c>
      <c r="F48" s="104"/>
      <c r="G48" s="104"/>
      <c r="H48" s="104"/>
      <c r="I48" s="104"/>
      <c r="J48" s="6">
        <f>B48/B41-1</f>
        <v>0.39999999999999991</v>
      </c>
      <c r="K48" s="71">
        <v>0.39999999999999991</v>
      </c>
      <c r="L48" s="116">
        <v>1</v>
      </c>
      <c r="M48" s="116"/>
      <c r="N48" s="6">
        <f>(B36+B41+B48)/3</f>
        <v>966.66666666666663</v>
      </c>
      <c r="O48" s="71">
        <f>B48/N41-1</f>
        <v>1.5454545454545454</v>
      </c>
      <c r="P48" s="98">
        <v>1</v>
      </c>
      <c r="Q48" s="104"/>
      <c r="R48" s="104"/>
    </row>
    <row r="49" spans="1:18" s="83" customFormat="1" ht="15.75" customHeight="1" thickBot="1" x14ac:dyDescent="0.25">
      <c r="A49" s="80">
        <v>1925</v>
      </c>
      <c r="B49" s="155">
        <v>1390</v>
      </c>
      <c r="C49" s="122" t="s">
        <v>51</v>
      </c>
      <c r="D49" s="68">
        <f t="shared" si="0"/>
        <v>-7.1428571428571175E-3</v>
      </c>
      <c r="E49" s="69">
        <v>-7.1428571428571175E-3</v>
      </c>
      <c r="F49" s="106"/>
      <c r="G49" s="106"/>
      <c r="H49" s="106"/>
      <c r="I49" s="106"/>
      <c r="J49" s="68">
        <f>B49/B32-1</f>
        <v>12.9</v>
      </c>
      <c r="K49" s="69">
        <v>12.9</v>
      </c>
      <c r="L49" s="80"/>
      <c r="M49" s="80"/>
      <c r="N49" s="67">
        <f>(B38+B43+B49)/3</f>
        <v>580</v>
      </c>
      <c r="O49" s="69">
        <f>B49/N43-1</f>
        <v>8.2666666666666675</v>
      </c>
      <c r="P49" s="67"/>
      <c r="Q49" s="106"/>
      <c r="R49" s="106"/>
    </row>
    <row r="50" spans="1:18" ht="15.75" customHeight="1" x14ac:dyDescent="0.2">
      <c r="A50" s="116">
        <v>1950</v>
      </c>
      <c r="B50" s="113">
        <v>4800</v>
      </c>
      <c r="C50" s="113" t="s">
        <v>51</v>
      </c>
      <c r="D50" s="6">
        <f t="shared" si="0"/>
        <v>2.4532374100719423</v>
      </c>
      <c r="E50" s="71">
        <v>2.4532374100719423</v>
      </c>
      <c r="F50" s="104"/>
      <c r="G50" s="104"/>
      <c r="H50" s="104"/>
      <c r="I50" s="104"/>
      <c r="J50" s="104"/>
      <c r="K50" s="71"/>
      <c r="L50" s="116"/>
      <c r="M50" s="116"/>
      <c r="N50" s="104"/>
      <c r="O50" s="104"/>
      <c r="P50" s="98"/>
      <c r="Q50" s="104"/>
      <c r="R50" s="104"/>
    </row>
    <row r="51" spans="1:18" ht="15.75" customHeight="1" x14ac:dyDescent="0.2">
      <c r="A51" s="116">
        <v>1970</v>
      </c>
      <c r="B51" s="153">
        <v>6900</v>
      </c>
      <c r="C51" s="113" t="s">
        <v>51</v>
      </c>
      <c r="D51" s="6">
        <f t="shared" si="0"/>
        <v>0.4375</v>
      </c>
      <c r="E51" s="71">
        <v>0.4375</v>
      </c>
      <c r="F51" s="104"/>
      <c r="G51" s="104"/>
      <c r="H51" s="104"/>
      <c r="I51" s="104"/>
      <c r="J51" s="6">
        <f>B51/B48-1</f>
        <v>3.9285714285714288</v>
      </c>
      <c r="K51" s="71">
        <v>3.9285714285714288</v>
      </c>
      <c r="L51" s="116">
        <v>1</v>
      </c>
      <c r="M51" s="116"/>
      <c r="N51" s="98">
        <f>(B41+B48+B51)/3</f>
        <v>3100</v>
      </c>
      <c r="O51" s="71">
        <f>B51/N48-1</f>
        <v>6.1379310344827589</v>
      </c>
      <c r="P51" s="98">
        <v>1</v>
      </c>
      <c r="Q51" s="104"/>
      <c r="R51" s="104"/>
    </row>
    <row r="52" spans="1:18" ht="15.75" customHeight="1" x14ac:dyDescent="0.2">
      <c r="A52" s="218" t="s">
        <v>127</v>
      </c>
      <c r="B52" s="2"/>
      <c r="C52" s="4"/>
      <c r="D52" s="4"/>
      <c r="E52" s="4"/>
      <c r="F52" s="4"/>
      <c r="G52" s="4"/>
      <c r="H52" s="4"/>
      <c r="I52" s="4"/>
      <c r="J52" s="4"/>
      <c r="K52" s="3"/>
      <c r="L52" s="75">
        <f>SUM(L4:L51)</f>
        <v>5</v>
      </c>
      <c r="M52" s="75">
        <f>SUM(M4:M51)</f>
        <v>1</v>
      </c>
      <c r="N52" s="4"/>
      <c r="O52" s="4"/>
      <c r="P52" s="2">
        <f>SUM(P4:P51)</f>
        <v>5</v>
      </c>
      <c r="Q52" s="2">
        <f>SUM(Q4:Q51)</f>
        <v>0</v>
      </c>
      <c r="R52" s="4"/>
    </row>
    <row r="53" spans="1:18" s="76" customFormat="1" ht="15.75" customHeight="1" x14ac:dyDescent="0.2">
      <c r="A53" s="217" t="s">
        <v>130</v>
      </c>
      <c r="B53" s="2"/>
      <c r="C53" s="2"/>
      <c r="D53" s="2"/>
      <c r="E53" s="2"/>
      <c r="F53" s="2"/>
      <c r="G53" s="2"/>
      <c r="H53" s="2"/>
      <c r="I53" s="2"/>
      <c r="J53" s="2"/>
      <c r="K53" s="3"/>
      <c r="L53" s="2">
        <v>1</v>
      </c>
      <c r="M53" s="2">
        <v>0</v>
      </c>
      <c r="N53" s="2"/>
      <c r="O53" s="2"/>
      <c r="P53" s="2">
        <v>1</v>
      </c>
      <c r="Q53" s="2">
        <v>0</v>
      </c>
      <c r="R53" s="2"/>
    </row>
    <row r="54" spans="1:18" ht="15.75" customHeight="1" x14ac:dyDescent="0.2">
      <c r="A54" s="75"/>
      <c r="B54" s="2"/>
      <c r="C54" s="4"/>
      <c r="D54" s="4"/>
      <c r="E54" s="4"/>
      <c r="F54" s="4"/>
      <c r="G54" s="4"/>
      <c r="H54" s="4"/>
      <c r="I54" s="4"/>
      <c r="J54" s="4"/>
      <c r="K54" s="4"/>
      <c r="L54" s="2"/>
      <c r="M54" s="4"/>
      <c r="N54" s="4"/>
      <c r="O54" s="4"/>
      <c r="P54" s="2"/>
      <c r="Q54" s="4"/>
      <c r="R54" s="4"/>
    </row>
    <row r="55" spans="1:18" ht="15.75" customHeight="1" x14ac:dyDescent="0.2">
      <c r="A55" s="75"/>
      <c r="B55" s="2"/>
      <c r="C55" s="4"/>
      <c r="D55" s="4"/>
      <c r="E55" s="4"/>
      <c r="F55" s="4"/>
      <c r="G55" s="4"/>
      <c r="H55" s="4"/>
      <c r="I55" s="4"/>
      <c r="J55" s="4"/>
      <c r="K55" s="4"/>
      <c r="L55" s="2"/>
      <c r="M55" s="4"/>
      <c r="N55" s="4"/>
      <c r="O55" s="4"/>
      <c r="P55" s="2"/>
      <c r="Q55" s="4"/>
      <c r="R55" s="4"/>
    </row>
    <row r="56" spans="1:18" ht="15.75" customHeight="1" x14ac:dyDescent="0.2">
      <c r="A56" s="75"/>
      <c r="B56" s="2"/>
      <c r="C56" s="4"/>
      <c r="D56" s="4"/>
      <c r="E56" s="4"/>
      <c r="F56" s="4"/>
      <c r="G56" s="4"/>
      <c r="H56" s="4"/>
      <c r="I56" s="4"/>
      <c r="J56" s="4"/>
      <c r="K56" s="4"/>
      <c r="L56" s="2"/>
      <c r="M56" s="4"/>
      <c r="N56" s="4"/>
      <c r="O56" s="4"/>
      <c r="P56" s="2"/>
      <c r="Q56" s="4"/>
      <c r="R56" s="4"/>
    </row>
    <row r="57" spans="1:18" ht="15.75" customHeight="1" x14ac:dyDescent="0.2">
      <c r="A57" s="75"/>
      <c r="B57" s="2"/>
      <c r="C57" s="4"/>
      <c r="D57" s="4"/>
      <c r="E57" s="4"/>
      <c r="F57" s="4"/>
      <c r="G57" s="4"/>
      <c r="H57" s="4"/>
      <c r="I57" s="4"/>
      <c r="J57" s="4"/>
      <c r="K57" s="4"/>
      <c r="L57" s="2"/>
      <c r="M57" s="4"/>
      <c r="N57" s="4"/>
      <c r="O57" s="4"/>
      <c r="P57" s="2"/>
      <c r="Q57" s="4"/>
      <c r="R57" s="4"/>
    </row>
    <row r="58" spans="1:18" ht="15.75" customHeight="1" x14ac:dyDescent="0.2">
      <c r="A58" s="75"/>
      <c r="B58" s="2"/>
      <c r="C58" s="4"/>
      <c r="D58" s="4"/>
      <c r="E58" s="4"/>
      <c r="F58" s="4"/>
      <c r="G58" s="4"/>
      <c r="H58" s="4"/>
      <c r="I58" s="4"/>
      <c r="J58" s="4"/>
      <c r="K58" s="4"/>
      <c r="L58" s="2"/>
      <c r="M58" s="4"/>
      <c r="N58" s="4"/>
      <c r="O58" s="4"/>
      <c r="P58" s="2"/>
      <c r="Q58" s="4"/>
      <c r="R58" s="4"/>
    </row>
    <row r="59" spans="1:18" ht="15.75" customHeight="1" x14ac:dyDescent="0.2">
      <c r="A59" s="75"/>
      <c r="B59" s="2"/>
      <c r="C59" s="4"/>
      <c r="D59" s="4"/>
      <c r="E59" s="4"/>
      <c r="F59" s="4"/>
      <c r="G59" s="4"/>
      <c r="H59" s="4"/>
      <c r="I59" s="4"/>
      <c r="J59" s="4"/>
      <c r="K59" s="4"/>
      <c r="L59" s="2"/>
      <c r="M59" s="4"/>
      <c r="N59" s="4"/>
      <c r="O59" s="4"/>
      <c r="P59" s="2"/>
      <c r="Q59" s="4"/>
      <c r="R59" s="4"/>
    </row>
    <row r="60" spans="1:18" ht="15.75" customHeight="1" x14ac:dyDescent="0.2">
      <c r="A60" s="75"/>
      <c r="B60" s="2"/>
      <c r="C60" s="4"/>
      <c r="D60" s="4"/>
      <c r="E60" s="4"/>
      <c r="F60" s="4"/>
      <c r="G60" s="4"/>
      <c r="H60" s="4"/>
      <c r="I60" s="4"/>
      <c r="J60" s="4"/>
      <c r="K60" s="4"/>
      <c r="L60" s="2"/>
      <c r="M60" s="4"/>
      <c r="N60" s="4"/>
      <c r="O60" s="4"/>
      <c r="P60" s="2"/>
      <c r="Q60" s="4"/>
      <c r="R60" s="4"/>
    </row>
    <row r="61" spans="1:18" ht="15.75" customHeight="1" x14ac:dyDescent="0.2">
      <c r="A61" s="75"/>
      <c r="B61" s="2"/>
      <c r="C61" s="4"/>
      <c r="D61" s="4"/>
      <c r="E61" s="4"/>
      <c r="F61" s="4"/>
      <c r="G61" s="4"/>
      <c r="H61" s="4"/>
      <c r="I61" s="4"/>
      <c r="J61" s="4"/>
      <c r="K61" s="4"/>
      <c r="L61" s="2"/>
      <c r="M61" s="4"/>
      <c r="N61" s="4"/>
      <c r="O61" s="4"/>
      <c r="P61" s="2"/>
      <c r="Q61" s="4"/>
      <c r="R61" s="4"/>
    </row>
    <row r="62" spans="1:18" ht="15.75" customHeight="1" x14ac:dyDescent="0.2">
      <c r="A62" s="75"/>
      <c r="B62" s="2"/>
      <c r="C62" s="4"/>
      <c r="D62" s="4"/>
      <c r="E62" s="4"/>
      <c r="F62" s="4"/>
      <c r="G62" s="4"/>
      <c r="H62" s="4"/>
      <c r="I62" s="4"/>
      <c r="J62" s="4"/>
      <c r="K62" s="4"/>
      <c r="L62" s="2"/>
      <c r="M62" s="4"/>
      <c r="N62" s="4"/>
      <c r="O62" s="4"/>
      <c r="P62" s="2"/>
      <c r="Q62" s="4"/>
      <c r="R62" s="4"/>
    </row>
    <row r="63" spans="1:18" ht="15.75" customHeight="1" x14ac:dyDescent="0.2">
      <c r="A63" s="75"/>
      <c r="B63" s="2"/>
      <c r="C63" s="4"/>
      <c r="D63" s="4"/>
      <c r="E63" s="4"/>
      <c r="F63" s="4"/>
      <c r="G63" s="4"/>
      <c r="H63" s="4"/>
      <c r="I63" s="4"/>
      <c r="J63" s="4"/>
      <c r="K63" s="4"/>
      <c r="L63" s="2"/>
      <c r="M63" s="4"/>
      <c r="N63" s="4"/>
      <c r="O63" s="4"/>
      <c r="P63" s="2"/>
      <c r="Q63" s="4"/>
      <c r="R63" s="4"/>
    </row>
    <row r="64" spans="1:18" ht="15.75" customHeight="1" x14ac:dyDescent="0.2">
      <c r="A64" s="75"/>
      <c r="B64" s="2"/>
      <c r="C64" s="4"/>
      <c r="D64" s="4"/>
      <c r="E64" s="4"/>
      <c r="F64" s="4"/>
      <c r="G64" s="4"/>
      <c r="H64" s="4"/>
      <c r="I64" s="4"/>
      <c r="J64" s="4"/>
      <c r="K64" s="4"/>
      <c r="L64" s="2"/>
      <c r="M64" s="4"/>
      <c r="N64" s="4"/>
      <c r="O64" s="4"/>
      <c r="P64" s="2"/>
      <c r="Q64" s="4"/>
      <c r="R64" s="4"/>
    </row>
    <row r="65" spans="1:18" ht="15.75" customHeight="1" x14ac:dyDescent="0.2">
      <c r="A65" s="75"/>
      <c r="B65" s="2"/>
      <c r="C65" s="4"/>
      <c r="D65" s="4"/>
      <c r="E65" s="4"/>
      <c r="F65" s="4"/>
      <c r="G65" s="4"/>
      <c r="H65" s="4"/>
      <c r="I65" s="4"/>
      <c r="J65" s="4"/>
      <c r="K65" s="4"/>
      <c r="L65" s="2"/>
      <c r="M65" s="4"/>
      <c r="N65" s="4"/>
      <c r="O65" s="4"/>
      <c r="P65" s="2"/>
      <c r="Q65" s="4"/>
      <c r="R65" s="4"/>
    </row>
    <row r="66" spans="1:18" ht="15.75" customHeight="1" x14ac:dyDescent="0.2">
      <c r="A66" s="75"/>
      <c r="B66" s="2"/>
      <c r="C66" s="4"/>
      <c r="D66" s="4"/>
      <c r="E66" s="4"/>
      <c r="F66" s="4"/>
      <c r="G66" s="4"/>
      <c r="H66" s="4"/>
      <c r="I66" s="4"/>
      <c r="J66" s="4"/>
      <c r="K66" s="4"/>
      <c r="L66" s="2"/>
      <c r="M66" s="4"/>
      <c r="N66" s="4"/>
      <c r="O66" s="4"/>
      <c r="P66" s="2"/>
      <c r="Q66" s="4"/>
      <c r="R66" s="4"/>
    </row>
    <row r="67" spans="1:18" ht="15.75" customHeight="1" x14ac:dyDescent="0.2">
      <c r="A67" s="75"/>
      <c r="B67" s="2"/>
      <c r="C67" s="4"/>
      <c r="D67" s="4"/>
      <c r="E67" s="4"/>
      <c r="F67" s="4"/>
      <c r="G67" s="4"/>
      <c r="H67" s="4"/>
      <c r="I67" s="4"/>
      <c r="J67" s="4"/>
      <c r="K67" s="4"/>
      <c r="L67" s="2"/>
      <c r="M67" s="4"/>
      <c r="N67" s="4"/>
      <c r="O67" s="4"/>
      <c r="P67" s="2"/>
      <c r="Q67" s="4"/>
      <c r="R67" s="4"/>
    </row>
    <row r="68" spans="1:18" ht="15.75" customHeight="1" x14ac:dyDescent="0.2">
      <c r="A68" s="75"/>
      <c r="B68" s="2"/>
      <c r="C68" s="4"/>
      <c r="D68" s="4"/>
      <c r="E68" s="4"/>
      <c r="F68" s="4"/>
      <c r="G68" s="4"/>
      <c r="H68" s="4"/>
      <c r="I68" s="4"/>
      <c r="J68" s="4"/>
      <c r="K68" s="4"/>
      <c r="L68" s="2"/>
      <c r="M68" s="4"/>
      <c r="N68" s="4"/>
      <c r="O68" s="4"/>
      <c r="P68" s="2"/>
      <c r="Q68" s="4"/>
      <c r="R68" s="4"/>
    </row>
    <row r="69" spans="1:18" ht="15.75" customHeight="1" x14ac:dyDescent="0.2">
      <c r="A69" s="75"/>
      <c r="B69" s="2"/>
      <c r="C69" s="4"/>
      <c r="D69" s="4"/>
      <c r="E69" s="4"/>
      <c r="F69" s="4"/>
      <c r="G69" s="4"/>
      <c r="H69" s="4"/>
      <c r="I69" s="4"/>
      <c r="J69" s="4"/>
      <c r="K69" s="4"/>
      <c r="L69" s="2"/>
      <c r="M69" s="4"/>
      <c r="N69" s="4"/>
      <c r="O69" s="4"/>
      <c r="P69" s="2"/>
      <c r="Q69" s="4"/>
      <c r="R69" s="4"/>
    </row>
    <row r="70" spans="1:18" ht="15.75" customHeight="1" x14ac:dyDescent="0.2">
      <c r="A70" s="75"/>
      <c r="B70" s="2"/>
      <c r="C70" s="4"/>
      <c r="D70" s="4"/>
      <c r="E70" s="4"/>
      <c r="F70" s="4"/>
      <c r="G70" s="4"/>
      <c r="H70" s="4"/>
      <c r="I70" s="4"/>
      <c r="J70" s="4"/>
      <c r="K70" s="4"/>
      <c r="L70" s="2"/>
      <c r="M70" s="4"/>
      <c r="N70" s="4"/>
      <c r="O70" s="4"/>
      <c r="P70" s="2"/>
      <c r="Q70" s="4"/>
      <c r="R70" s="4"/>
    </row>
    <row r="71" spans="1:18" ht="15.75" customHeight="1" x14ac:dyDescent="0.2">
      <c r="A71" s="75"/>
      <c r="B71" s="2"/>
      <c r="C71" s="4"/>
      <c r="D71" s="4"/>
      <c r="E71" s="4"/>
      <c r="F71" s="4"/>
      <c r="G71" s="4"/>
      <c r="H71" s="4"/>
      <c r="I71" s="4"/>
      <c r="J71" s="4"/>
      <c r="K71" s="4"/>
      <c r="L71" s="2"/>
      <c r="M71" s="4"/>
      <c r="N71" s="4"/>
      <c r="O71" s="4"/>
      <c r="P71" s="2"/>
      <c r="Q71" s="4"/>
      <c r="R71" s="4"/>
    </row>
    <row r="72" spans="1:18" ht="15.75" customHeight="1" x14ac:dyDescent="0.2">
      <c r="A72" s="75"/>
      <c r="B72" s="2"/>
      <c r="C72" s="4"/>
      <c r="D72" s="4"/>
      <c r="E72" s="4"/>
      <c r="F72" s="4"/>
      <c r="G72" s="4"/>
      <c r="H72" s="4"/>
      <c r="I72" s="4"/>
      <c r="J72" s="4"/>
      <c r="K72" s="4"/>
      <c r="L72" s="2"/>
      <c r="M72" s="4"/>
      <c r="N72" s="4"/>
      <c r="O72" s="4"/>
      <c r="P72" s="2"/>
      <c r="Q72" s="4"/>
      <c r="R72" s="4"/>
    </row>
    <row r="73" spans="1:18" ht="15.75" customHeight="1" x14ac:dyDescent="0.2">
      <c r="A73" s="75"/>
      <c r="B73" s="2"/>
      <c r="C73" s="4"/>
      <c r="D73" s="4"/>
      <c r="E73" s="4"/>
      <c r="F73" s="4"/>
      <c r="G73" s="4"/>
      <c r="H73" s="4"/>
      <c r="I73" s="4"/>
      <c r="J73" s="4"/>
      <c r="K73" s="4"/>
      <c r="L73" s="2"/>
      <c r="M73" s="4"/>
      <c r="N73" s="4"/>
      <c r="O73" s="4"/>
      <c r="P73" s="2"/>
      <c r="Q73" s="4"/>
      <c r="R73" s="4"/>
    </row>
    <row r="74" spans="1:18" ht="15.75" customHeight="1" x14ac:dyDescent="0.2">
      <c r="A74" s="75"/>
      <c r="B74" s="2"/>
      <c r="C74" s="4"/>
      <c r="D74" s="4"/>
      <c r="E74" s="4"/>
      <c r="F74" s="4"/>
      <c r="G74" s="4"/>
      <c r="H74" s="4"/>
      <c r="I74" s="4"/>
      <c r="J74" s="4"/>
      <c r="K74" s="4"/>
      <c r="L74" s="2"/>
      <c r="M74" s="4"/>
      <c r="N74" s="4"/>
      <c r="O74" s="4"/>
      <c r="P74" s="2"/>
      <c r="Q74" s="4"/>
      <c r="R74" s="4"/>
    </row>
    <row r="75" spans="1:18" ht="15.75" customHeight="1" x14ac:dyDescent="0.2">
      <c r="A75" s="75"/>
      <c r="B75" s="2"/>
      <c r="C75" s="4"/>
      <c r="D75" s="4"/>
      <c r="E75" s="4"/>
      <c r="F75" s="4"/>
      <c r="G75" s="4"/>
      <c r="H75" s="4"/>
      <c r="I75" s="4"/>
      <c r="J75" s="4"/>
      <c r="K75" s="4"/>
      <c r="L75" s="2"/>
      <c r="M75" s="4"/>
      <c r="N75" s="4"/>
      <c r="O75" s="4"/>
      <c r="P75" s="2"/>
      <c r="Q75" s="4"/>
      <c r="R75" s="4"/>
    </row>
    <row r="76" spans="1:18" ht="15.75" customHeight="1" x14ac:dyDescent="0.2">
      <c r="A76" s="75"/>
      <c r="B76" s="2"/>
      <c r="C76" s="4"/>
      <c r="D76" s="4"/>
      <c r="E76" s="4"/>
      <c r="F76" s="4"/>
      <c r="G76" s="4"/>
      <c r="H76" s="4"/>
      <c r="I76" s="4"/>
      <c r="J76" s="4"/>
      <c r="K76" s="4"/>
      <c r="L76" s="2"/>
      <c r="M76" s="4"/>
      <c r="N76" s="4"/>
      <c r="O76" s="4"/>
      <c r="P76" s="2"/>
      <c r="Q76" s="4"/>
      <c r="R76" s="4"/>
    </row>
    <row r="77" spans="1:18" ht="15.75" customHeight="1" x14ac:dyDescent="0.2">
      <c r="A77" s="75"/>
      <c r="B77" s="2"/>
      <c r="C77" s="4"/>
      <c r="D77" s="4"/>
      <c r="E77" s="4"/>
      <c r="F77" s="4"/>
      <c r="G77" s="4"/>
      <c r="H77" s="4"/>
      <c r="I77" s="4"/>
      <c r="J77" s="4"/>
      <c r="K77" s="4"/>
      <c r="L77" s="2"/>
      <c r="M77" s="4"/>
      <c r="N77" s="4"/>
      <c r="O77" s="4"/>
      <c r="P77" s="2"/>
      <c r="Q77" s="4"/>
      <c r="R77" s="4"/>
    </row>
    <row r="78" spans="1:18" ht="15.75" customHeight="1" x14ac:dyDescent="0.2">
      <c r="A78" s="75"/>
      <c r="B78" s="2"/>
      <c r="C78" s="4"/>
      <c r="D78" s="4"/>
      <c r="E78" s="4"/>
      <c r="F78" s="4"/>
      <c r="G78" s="4"/>
      <c r="H78" s="4"/>
      <c r="I78" s="4"/>
      <c r="J78" s="4"/>
      <c r="K78" s="4"/>
      <c r="L78" s="2"/>
      <c r="M78" s="4"/>
      <c r="N78" s="4"/>
      <c r="O78" s="4"/>
      <c r="P78" s="2"/>
      <c r="Q78" s="4"/>
      <c r="R78" s="4"/>
    </row>
    <row r="79" spans="1:18" ht="15.75" customHeight="1" x14ac:dyDescent="0.2">
      <c r="A79" s="75"/>
      <c r="B79" s="2"/>
      <c r="C79" s="4"/>
      <c r="D79" s="4"/>
      <c r="E79" s="4"/>
      <c r="F79" s="4"/>
      <c r="G79" s="4"/>
      <c r="H79" s="4"/>
      <c r="I79" s="4"/>
      <c r="J79" s="4"/>
      <c r="K79" s="4"/>
      <c r="L79" s="2"/>
      <c r="M79" s="4"/>
      <c r="N79" s="4"/>
      <c r="O79" s="4"/>
      <c r="P79" s="2"/>
      <c r="Q79" s="4"/>
      <c r="R79" s="4"/>
    </row>
    <row r="80" spans="1:18" ht="15.75" customHeight="1" x14ac:dyDescent="0.2">
      <c r="A80" s="75"/>
      <c r="B80" s="2"/>
      <c r="C80" s="4"/>
      <c r="D80" s="4"/>
      <c r="E80" s="4"/>
      <c r="F80" s="4"/>
      <c r="G80" s="4"/>
      <c r="H80" s="4"/>
      <c r="I80" s="4"/>
      <c r="J80" s="4"/>
      <c r="K80" s="4"/>
      <c r="L80" s="2"/>
      <c r="M80" s="4"/>
      <c r="N80" s="4"/>
      <c r="O80" s="4"/>
      <c r="P80" s="2"/>
      <c r="Q80" s="4"/>
      <c r="R80" s="4"/>
    </row>
    <row r="81" spans="1:18" ht="15.75" customHeight="1" x14ac:dyDescent="0.2">
      <c r="A81" s="75"/>
      <c r="B81" s="2"/>
      <c r="C81" s="4"/>
      <c r="D81" s="4"/>
      <c r="E81" s="4"/>
      <c r="F81" s="4"/>
      <c r="G81" s="4"/>
      <c r="H81" s="4"/>
      <c r="I81" s="4"/>
      <c r="J81" s="4"/>
      <c r="K81" s="4"/>
      <c r="L81" s="2"/>
      <c r="M81" s="4"/>
      <c r="N81" s="4"/>
      <c r="O81" s="4"/>
      <c r="P81" s="2"/>
      <c r="Q81" s="4"/>
      <c r="R81" s="4"/>
    </row>
    <row r="82" spans="1:18" ht="15.75" customHeight="1" x14ac:dyDescent="0.2">
      <c r="A82" s="75"/>
      <c r="B82" s="2"/>
      <c r="C82" s="4"/>
      <c r="D82" s="4"/>
      <c r="E82" s="4"/>
      <c r="F82" s="4"/>
      <c r="G82" s="4"/>
      <c r="H82" s="4"/>
      <c r="I82" s="4"/>
      <c r="J82" s="4"/>
      <c r="K82" s="4"/>
      <c r="L82" s="2"/>
      <c r="M82" s="4"/>
      <c r="N82" s="4"/>
      <c r="O82" s="4"/>
      <c r="P82" s="2"/>
      <c r="Q82" s="4"/>
      <c r="R82" s="4"/>
    </row>
    <row r="83" spans="1:18" ht="15.75" customHeight="1" x14ac:dyDescent="0.2">
      <c r="A83" s="75"/>
      <c r="B83" s="2"/>
      <c r="C83" s="4"/>
      <c r="D83" s="4"/>
      <c r="E83" s="4"/>
      <c r="F83" s="4"/>
      <c r="G83" s="4"/>
      <c r="H83" s="4"/>
      <c r="I83" s="4"/>
      <c r="J83" s="4"/>
      <c r="K83" s="4"/>
      <c r="L83" s="2"/>
      <c r="M83" s="4"/>
      <c r="N83" s="4"/>
      <c r="O83" s="4"/>
      <c r="P83" s="2"/>
      <c r="Q83" s="4"/>
      <c r="R83" s="4"/>
    </row>
    <row r="84" spans="1:18" ht="15.75" customHeight="1" x14ac:dyDescent="0.2">
      <c r="A84" s="75"/>
      <c r="B84" s="2"/>
      <c r="C84" s="4"/>
      <c r="D84" s="4"/>
      <c r="E84" s="4"/>
      <c r="F84" s="4"/>
      <c r="G84" s="4"/>
      <c r="H84" s="4"/>
      <c r="I84" s="4"/>
      <c r="J84" s="4"/>
      <c r="K84" s="4"/>
      <c r="L84" s="2"/>
      <c r="M84" s="4"/>
      <c r="N84" s="4"/>
      <c r="O84" s="4"/>
      <c r="P84" s="2"/>
      <c r="Q84" s="4"/>
      <c r="R84" s="4"/>
    </row>
    <row r="85" spans="1:18" ht="15.75" customHeight="1" x14ac:dyDescent="0.2">
      <c r="A85" s="75"/>
      <c r="B85" s="2"/>
      <c r="C85" s="4"/>
      <c r="D85" s="4"/>
      <c r="E85" s="4"/>
      <c r="F85" s="4"/>
      <c r="G85" s="4"/>
      <c r="H85" s="4"/>
      <c r="I85" s="4"/>
      <c r="J85" s="4"/>
      <c r="K85" s="4"/>
      <c r="L85" s="2"/>
      <c r="M85" s="4"/>
      <c r="N85" s="4"/>
      <c r="O85" s="4"/>
      <c r="P85" s="2"/>
      <c r="Q85" s="4"/>
      <c r="R85" s="4"/>
    </row>
    <row r="86" spans="1:18" ht="15.75" customHeight="1" x14ac:dyDescent="0.2">
      <c r="A86" s="75"/>
      <c r="B86" s="2"/>
      <c r="C86" s="4"/>
      <c r="D86" s="4"/>
      <c r="E86" s="4"/>
      <c r="F86" s="4"/>
      <c r="G86" s="4"/>
      <c r="H86" s="4"/>
      <c r="I86" s="4"/>
      <c r="J86" s="4"/>
      <c r="K86" s="4"/>
      <c r="L86" s="2"/>
      <c r="M86" s="4"/>
      <c r="N86" s="4"/>
      <c r="O86" s="4"/>
      <c r="P86" s="2"/>
      <c r="Q86" s="4"/>
      <c r="R86" s="4"/>
    </row>
    <row r="87" spans="1:18" ht="15.75" customHeight="1" x14ac:dyDescent="0.2">
      <c r="A87" s="75"/>
      <c r="B87" s="2"/>
      <c r="C87" s="4"/>
      <c r="D87" s="4"/>
      <c r="E87" s="4"/>
      <c r="F87" s="4"/>
      <c r="G87" s="4"/>
      <c r="H87" s="4"/>
      <c r="I87" s="4"/>
      <c r="J87" s="4"/>
      <c r="K87" s="4"/>
      <c r="L87" s="2"/>
      <c r="M87" s="4"/>
      <c r="N87" s="4"/>
      <c r="O87" s="4"/>
      <c r="P87" s="2"/>
      <c r="Q87" s="4"/>
      <c r="R87" s="4"/>
    </row>
    <row r="88" spans="1:18" ht="15.75" customHeight="1" x14ac:dyDescent="0.2">
      <c r="A88" s="75"/>
      <c r="B88" s="2"/>
      <c r="C88" s="4"/>
      <c r="D88" s="4"/>
      <c r="E88" s="4"/>
      <c r="F88" s="4"/>
      <c r="G88" s="4"/>
      <c r="H88" s="4"/>
      <c r="I88" s="4"/>
      <c r="J88" s="4"/>
      <c r="K88" s="4"/>
      <c r="L88" s="2"/>
      <c r="M88" s="4"/>
      <c r="N88" s="4"/>
      <c r="O88" s="4"/>
      <c r="P88" s="2"/>
      <c r="Q88" s="4"/>
      <c r="R88" s="4"/>
    </row>
    <row r="89" spans="1:18" ht="15.75" customHeight="1" x14ac:dyDescent="0.2">
      <c r="A89" s="75"/>
      <c r="B89" s="2"/>
      <c r="C89" s="4"/>
      <c r="D89" s="4"/>
      <c r="E89" s="4"/>
      <c r="F89" s="4"/>
      <c r="G89" s="4"/>
      <c r="H89" s="4"/>
      <c r="I89" s="4"/>
      <c r="J89" s="4"/>
      <c r="K89" s="4"/>
      <c r="L89" s="2"/>
      <c r="M89" s="4"/>
      <c r="N89" s="4"/>
      <c r="O89" s="4"/>
      <c r="P89" s="2"/>
      <c r="Q89" s="4"/>
      <c r="R89" s="4"/>
    </row>
    <row r="90" spans="1:18" ht="15.75" customHeight="1" x14ac:dyDescent="0.2">
      <c r="A90" s="75"/>
      <c r="B90" s="2"/>
      <c r="C90" s="4"/>
      <c r="D90" s="4"/>
      <c r="E90" s="4"/>
      <c r="F90" s="4"/>
      <c r="G90" s="4"/>
      <c r="H90" s="4"/>
      <c r="I90" s="4"/>
      <c r="J90" s="4"/>
      <c r="K90" s="4"/>
      <c r="L90" s="2"/>
      <c r="M90" s="4"/>
      <c r="N90" s="4"/>
      <c r="O90" s="4"/>
      <c r="P90" s="2"/>
      <c r="Q90" s="4"/>
      <c r="R90" s="4"/>
    </row>
    <row r="91" spans="1:18" ht="15.75" customHeight="1" x14ac:dyDescent="0.2">
      <c r="A91" s="75"/>
      <c r="B91" s="2"/>
      <c r="C91" s="4"/>
      <c r="D91" s="4"/>
      <c r="E91" s="4"/>
      <c r="F91" s="4"/>
      <c r="G91" s="4"/>
      <c r="H91" s="4"/>
      <c r="I91" s="4"/>
      <c r="J91" s="4"/>
      <c r="K91" s="4"/>
      <c r="L91" s="2"/>
      <c r="M91" s="4"/>
      <c r="N91" s="4"/>
      <c r="O91" s="4"/>
      <c r="P91" s="2"/>
      <c r="Q91" s="4"/>
      <c r="R91" s="4"/>
    </row>
    <row r="92" spans="1:18" ht="15.75" customHeight="1" x14ac:dyDescent="0.2">
      <c r="A92" s="75"/>
      <c r="B92" s="2"/>
      <c r="C92" s="4"/>
      <c r="D92" s="4"/>
      <c r="E92" s="4"/>
      <c r="F92" s="4"/>
      <c r="G92" s="4"/>
      <c r="H92" s="4"/>
      <c r="I92" s="4"/>
      <c r="J92" s="4"/>
      <c r="K92" s="4"/>
      <c r="L92" s="2"/>
      <c r="M92" s="4"/>
      <c r="N92" s="4"/>
      <c r="O92" s="4"/>
      <c r="P92" s="2"/>
      <c r="Q92" s="4"/>
      <c r="R92" s="4"/>
    </row>
    <row r="93" spans="1:18" ht="15.75" customHeight="1" x14ac:dyDescent="0.2">
      <c r="A93" s="75"/>
      <c r="B93" s="2"/>
      <c r="C93" s="4"/>
      <c r="D93" s="4"/>
      <c r="E93" s="4"/>
      <c r="F93" s="4"/>
      <c r="G93" s="4"/>
      <c r="H93" s="4"/>
      <c r="I93" s="4"/>
      <c r="J93" s="4"/>
      <c r="K93" s="4"/>
      <c r="L93" s="2"/>
      <c r="M93" s="4"/>
      <c r="N93" s="4"/>
      <c r="O93" s="4"/>
      <c r="P93" s="2"/>
      <c r="Q93" s="4"/>
      <c r="R93" s="4"/>
    </row>
    <row r="94" spans="1:18" ht="15.75" customHeight="1" x14ac:dyDescent="0.2">
      <c r="A94" s="75"/>
      <c r="B94" s="2"/>
      <c r="C94" s="4"/>
      <c r="D94" s="4"/>
      <c r="E94" s="4"/>
      <c r="F94" s="4"/>
      <c r="G94" s="4"/>
      <c r="H94" s="4"/>
      <c r="I94" s="4"/>
      <c r="J94" s="4"/>
      <c r="K94" s="4"/>
      <c r="L94" s="2"/>
      <c r="M94" s="4"/>
      <c r="N94" s="4"/>
      <c r="O94" s="4"/>
      <c r="P94" s="2"/>
      <c r="Q94" s="4"/>
      <c r="R94" s="4"/>
    </row>
    <row r="95" spans="1:18" ht="15.75" customHeight="1" x14ac:dyDescent="0.2">
      <c r="A95" s="75"/>
      <c r="B95" s="2"/>
      <c r="C95" s="4"/>
      <c r="D95" s="4"/>
      <c r="E95" s="4"/>
      <c r="F95" s="4"/>
      <c r="G95" s="4"/>
      <c r="H95" s="4"/>
      <c r="I95" s="4"/>
      <c r="J95" s="4"/>
      <c r="K95" s="4"/>
      <c r="L95" s="2"/>
      <c r="M95" s="4"/>
      <c r="N95" s="4"/>
      <c r="O95" s="4"/>
      <c r="P95" s="2"/>
      <c r="Q95" s="4"/>
      <c r="R95" s="4"/>
    </row>
    <row r="96" spans="1:18" ht="15.75" customHeight="1" x14ac:dyDescent="0.2">
      <c r="A96" s="75"/>
      <c r="B96" s="2"/>
      <c r="C96" s="4"/>
      <c r="D96" s="4"/>
      <c r="E96" s="4"/>
      <c r="F96" s="4"/>
      <c r="G96" s="4"/>
      <c r="H96" s="4"/>
      <c r="I96" s="4"/>
      <c r="J96" s="4"/>
      <c r="K96" s="4"/>
      <c r="L96" s="2"/>
      <c r="M96" s="4"/>
      <c r="N96" s="4"/>
      <c r="O96" s="4"/>
      <c r="P96" s="2"/>
      <c r="Q96" s="4"/>
      <c r="R96" s="4"/>
    </row>
    <row r="97" spans="1:18" ht="15.75" customHeight="1" x14ac:dyDescent="0.2">
      <c r="A97" s="75"/>
      <c r="B97" s="2"/>
      <c r="C97" s="4"/>
      <c r="D97" s="4"/>
      <c r="E97" s="4"/>
      <c r="F97" s="4"/>
      <c r="G97" s="4"/>
      <c r="H97" s="4"/>
      <c r="I97" s="4"/>
      <c r="J97" s="4"/>
      <c r="K97" s="4"/>
      <c r="L97" s="2"/>
      <c r="M97" s="4"/>
      <c r="N97" s="4"/>
      <c r="O97" s="4"/>
      <c r="P97" s="2"/>
      <c r="Q97" s="4"/>
      <c r="R97" s="4"/>
    </row>
    <row r="98" spans="1:18" ht="15.75" customHeight="1" x14ac:dyDescent="0.2">
      <c r="A98" s="75"/>
      <c r="B98" s="2"/>
      <c r="C98" s="4"/>
      <c r="D98" s="4"/>
      <c r="E98" s="4"/>
      <c r="F98" s="4"/>
      <c r="G98" s="4"/>
      <c r="H98" s="4"/>
      <c r="I98" s="4"/>
      <c r="J98" s="4"/>
      <c r="K98" s="4"/>
      <c r="L98" s="2"/>
      <c r="M98" s="4"/>
      <c r="N98" s="4"/>
      <c r="O98" s="4"/>
      <c r="P98" s="2"/>
      <c r="Q98" s="4"/>
      <c r="R98" s="4"/>
    </row>
    <row r="99" spans="1:18" ht="15.75" customHeight="1" x14ac:dyDescent="0.2">
      <c r="A99" s="75"/>
      <c r="B99" s="2"/>
      <c r="C99" s="4"/>
      <c r="D99" s="4"/>
      <c r="E99" s="4"/>
      <c r="F99" s="4"/>
      <c r="G99" s="4"/>
      <c r="H99" s="4"/>
      <c r="I99" s="4"/>
      <c r="J99" s="4"/>
      <c r="K99" s="4"/>
      <c r="L99" s="2"/>
      <c r="M99" s="4"/>
      <c r="N99" s="4"/>
      <c r="O99" s="4"/>
      <c r="P99" s="2"/>
      <c r="Q99" s="4"/>
      <c r="R99" s="4"/>
    </row>
    <row r="100" spans="1:18" ht="15.75" customHeight="1" x14ac:dyDescent="0.2">
      <c r="A100" s="75"/>
      <c r="B100" s="2"/>
      <c r="C100" s="4"/>
      <c r="D100" s="4"/>
      <c r="E100" s="4"/>
      <c r="F100" s="4"/>
      <c r="G100" s="4"/>
      <c r="H100" s="4"/>
      <c r="I100" s="4"/>
      <c r="J100" s="4"/>
      <c r="K100" s="4"/>
      <c r="L100" s="2"/>
      <c r="M100" s="4"/>
      <c r="N100" s="4"/>
      <c r="O100" s="4"/>
      <c r="P100" s="2"/>
      <c r="Q100" s="4"/>
      <c r="R100" s="4"/>
    </row>
    <row r="101" spans="1:18" ht="15.75" customHeight="1" x14ac:dyDescent="0.2">
      <c r="A101" s="75"/>
      <c r="B101" s="2"/>
      <c r="C101" s="4"/>
      <c r="D101" s="4"/>
      <c r="E101" s="4"/>
      <c r="F101" s="4"/>
      <c r="G101" s="4"/>
      <c r="H101" s="4"/>
      <c r="I101" s="4"/>
      <c r="J101" s="4"/>
      <c r="K101" s="4"/>
      <c r="L101" s="2"/>
      <c r="M101" s="4"/>
      <c r="N101" s="4"/>
      <c r="O101" s="4"/>
      <c r="P101" s="2"/>
      <c r="Q101" s="4"/>
      <c r="R101" s="4"/>
    </row>
    <row r="102" spans="1:18" ht="15.75" customHeight="1" x14ac:dyDescent="0.2">
      <c r="A102" s="75"/>
      <c r="B102" s="2"/>
      <c r="C102" s="4"/>
      <c r="D102" s="4"/>
      <c r="E102" s="4"/>
      <c r="F102" s="4"/>
      <c r="G102" s="4"/>
      <c r="H102" s="4"/>
      <c r="I102" s="4"/>
      <c r="J102" s="4"/>
      <c r="K102" s="4"/>
      <c r="L102" s="2"/>
      <c r="M102" s="4"/>
      <c r="N102" s="4"/>
      <c r="O102" s="4"/>
      <c r="P102" s="2"/>
      <c r="Q102" s="4"/>
      <c r="R102" s="4"/>
    </row>
    <row r="103" spans="1:18" ht="15.75" customHeight="1" x14ac:dyDescent="0.2">
      <c r="A103" s="75"/>
      <c r="B103" s="2"/>
      <c r="C103" s="4"/>
      <c r="D103" s="4"/>
      <c r="E103" s="4"/>
      <c r="F103" s="4"/>
      <c r="G103" s="4"/>
      <c r="H103" s="4"/>
      <c r="I103" s="4"/>
      <c r="J103" s="4"/>
      <c r="K103" s="4"/>
      <c r="L103" s="2"/>
      <c r="M103" s="4"/>
      <c r="N103" s="4"/>
      <c r="O103" s="4"/>
      <c r="P103" s="2"/>
      <c r="Q103" s="4"/>
      <c r="R103" s="4"/>
    </row>
    <row r="104" spans="1:18" ht="15.75" customHeight="1" x14ac:dyDescent="0.2">
      <c r="A104" s="75"/>
      <c r="B104" s="2"/>
      <c r="C104" s="4"/>
      <c r="D104" s="4"/>
      <c r="E104" s="4"/>
      <c r="F104" s="4"/>
      <c r="G104" s="4"/>
      <c r="H104" s="4"/>
      <c r="I104" s="4"/>
      <c r="J104" s="4"/>
      <c r="K104" s="4"/>
      <c r="L104" s="2"/>
      <c r="M104" s="4"/>
      <c r="N104" s="4"/>
      <c r="O104" s="4"/>
      <c r="P104" s="2"/>
      <c r="Q104" s="4"/>
      <c r="R104" s="4"/>
    </row>
    <row r="105" spans="1:18" ht="15.75" customHeight="1" x14ac:dyDescent="0.2">
      <c r="A105" s="75"/>
      <c r="B105" s="2"/>
      <c r="C105" s="4"/>
      <c r="D105" s="4"/>
      <c r="E105" s="4"/>
      <c r="F105" s="4"/>
      <c r="G105" s="4"/>
      <c r="H105" s="4"/>
      <c r="I105" s="4"/>
      <c r="J105" s="4"/>
      <c r="K105" s="4"/>
      <c r="L105" s="2"/>
      <c r="M105" s="4"/>
      <c r="N105" s="4"/>
      <c r="O105" s="4"/>
      <c r="P105" s="2"/>
      <c r="Q105" s="4"/>
      <c r="R105" s="4"/>
    </row>
    <row r="106" spans="1:18" ht="15.75" customHeight="1" x14ac:dyDescent="0.2">
      <c r="A106" s="75"/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2"/>
      <c r="M106" s="4"/>
      <c r="N106" s="4"/>
      <c r="O106" s="4"/>
      <c r="P106" s="2"/>
      <c r="Q106" s="4"/>
      <c r="R106" s="4"/>
    </row>
    <row r="107" spans="1:18" ht="15.75" customHeight="1" x14ac:dyDescent="0.2">
      <c r="A107" s="75"/>
      <c r="B107" s="2"/>
      <c r="C107" s="4"/>
      <c r="D107" s="4"/>
      <c r="E107" s="4"/>
      <c r="F107" s="4"/>
      <c r="G107" s="4"/>
      <c r="H107" s="4"/>
      <c r="I107" s="4"/>
      <c r="J107" s="4"/>
      <c r="K107" s="4"/>
      <c r="L107" s="2"/>
      <c r="M107" s="4"/>
      <c r="N107" s="4"/>
      <c r="O107" s="4"/>
      <c r="P107" s="2"/>
      <c r="Q107" s="4"/>
      <c r="R107" s="4"/>
    </row>
    <row r="108" spans="1:18" ht="15.75" customHeight="1" x14ac:dyDescent="0.2">
      <c r="A108" s="75"/>
      <c r="B108" s="2"/>
      <c r="C108" s="4"/>
      <c r="D108" s="4"/>
      <c r="E108" s="4"/>
      <c r="F108" s="4"/>
      <c r="G108" s="4"/>
      <c r="H108" s="4"/>
      <c r="I108" s="4"/>
      <c r="J108" s="4"/>
      <c r="K108" s="4"/>
      <c r="L108" s="2"/>
      <c r="M108" s="4"/>
      <c r="N108" s="4"/>
      <c r="O108" s="4"/>
      <c r="P108" s="2"/>
      <c r="Q108" s="4"/>
      <c r="R108" s="4"/>
    </row>
    <row r="109" spans="1:18" ht="15.75" customHeight="1" x14ac:dyDescent="0.2">
      <c r="A109" s="75"/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2"/>
      <c r="M109" s="4"/>
      <c r="N109" s="4"/>
      <c r="O109" s="4"/>
      <c r="P109" s="2"/>
      <c r="Q109" s="4"/>
      <c r="R109" s="4"/>
    </row>
    <row r="110" spans="1:18" ht="15.75" customHeight="1" x14ac:dyDescent="0.2">
      <c r="A110" s="75"/>
      <c r="B110" s="2"/>
      <c r="C110" s="4"/>
      <c r="D110" s="4"/>
      <c r="E110" s="4"/>
      <c r="F110" s="4"/>
      <c r="G110" s="4"/>
      <c r="H110" s="4"/>
      <c r="I110" s="4"/>
      <c r="J110" s="4"/>
      <c r="K110" s="4"/>
      <c r="L110" s="2"/>
      <c r="M110" s="4"/>
      <c r="N110" s="4"/>
      <c r="O110" s="4"/>
      <c r="P110" s="2"/>
      <c r="Q110" s="4"/>
      <c r="R110" s="4"/>
    </row>
    <row r="111" spans="1:18" ht="15.75" customHeight="1" x14ac:dyDescent="0.2">
      <c r="A111" s="75"/>
      <c r="B111" s="2"/>
      <c r="C111" s="4"/>
      <c r="D111" s="4"/>
      <c r="E111" s="4"/>
      <c r="F111" s="4"/>
      <c r="G111" s="4"/>
      <c r="H111" s="4"/>
      <c r="I111" s="4"/>
      <c r="J111" s="4"/>
      <c r="K111" s="4"/>
      <c r="L111" s="2"/>
      <c r="M111" s="4"/>
      <c r="N111" s="4"/>
      <c r="O111" s="4"/>
      <c r="P111" s="2"/>
      <c r="Q111" s="4"/>
      <c r="R111" s="4"/>
    </row>
    <row r="112" spans="1:18" ht="15.75" customHeight="1" x14ac:dyDescent="0.2">
      <c r="A112" s="75"/>
      <c r="B112" s="2"/>
      <c r="C112" s="4"/>
      <c r="D112" s="4"/>
      <c r="E112" s="4"/>
      <c r="F112" s="4"/>
      <c r="G112" s="4"/>
      <c r="H112" s="4"/>
      <c r="I112" s="4"/>
      <c r="J112" s="4"/>
      <c r="K112" s="4"/>
      <c r="L112" s="2"/>
      <c r="M112" s="4"/>
      <c r="N112" s="4"/>
      <c r="O112" s="4"/>
      <c r="P112" s="2"/>
      <c r="Q112" s="4"/>
      <c r="R112" s="4"/>
    </row>
    <row r="113" spans="1:18" ht="15.75" customHeight="1" x14ac:dyDescent="0.2">
      <c r="A113" s="75"/>
      <c r="B113" s="2"/>
      <c r="C113" s="4"/>
      <c r="D113" s="4"/>
      <c r="E113" s="4"/>
      <c r="F113" s="4"/>
      <c r="G113" s="4"/>
      <c r="H113" s="4"/>
      <c r="I113" s="4"/>
      <c r="J113" s="4"/>
      <c r="K113" s="4"/>
      <c r="L113" s="2"/>
      <c r="M113" s="4"/>
      <c r="N113" s="4"/>
      <c r="O113" s="4"/>
      <c r="P113" s="2"/>
      <c r="Q113" s="4"/>
      <c r="R113" s="4"/>
    </row>
    <row r="114" spans="1:18" ht="15.75" customHeight="1" x14ac:dyDescent="0.2">
      <c r="A114" s="75"/>
      <c r="B114" s="2"/>
      <c r="C114" s="4"/>
      <c r="D114" s="4"/>
      <c r="E114" s="4"/>
      <c r="F114" s="4"/>
      <c r="G114" s="4"/>
      <c r="H114" s="4"/>
      <c r="I114" s="4"/>
      <c r="J114" s="4"/>
      <c r="K114" s="4"/>
      <c r="L114" s="2"/>
      <c r="M114" s="4"/>
      <c r="N114" s="4"/>
      <c r="O114" s="4"/>
      <c r="P114" s="2"/>
      <c r="Q114" s="4"/>
      <c r="R114" s="4"/>
    </row>
    <row r="115" spans="1:18" ht="15.75" customHeight="1" x14ac:dyDescent="0.2">
      <c r="A115" s="75"/>
      <c r="B115" s="2"/>
      <c r="C115" s="4"/>
      <c r="D115" s="4"/>
      <c r="E115" s="4"/>
      <c r="F115" s="4"/>
      <c r="G115" s="4"/>
      <c r="H115" s="4"/>
      <c r="I115" s="4"/>
      <c r="J115" s="4"/>
      <c r="K115" s="4"/>
      <c r="L115" s="2"/>
      <c r="M115" s="4"/>
      <c r="N115" s="4"/>
      <c r="O115" s="4"/>
      <c r="P115" s="2"/>
      <c r="Q115" s="4"/>
      <c r="R115" s="4"/>
    </row>
    <row r="116" spans="1:18" ht="15.75" customHeight="1" x14ac:dyDescent="0.2">
      <c r="A116" s="75"/>
      <c r="B116" s="2"/>
      <c r="C116" s="4"/>
      <c r="D116" s="4"/>
      <c r="E116" s="4"/>
      <c r="F116" s="4"/>
      <c r="G116" s="4"/>
      <c r="H116" s="4"/>
      <c r="I116" s="4"/>
      <c r="J116" s="4"/>
      <c r="K116" s="4"/>
      <c r="L116" s="2"/>
      <c r="M116" s="4"/>
      <c r="N116" s="4"/>
      <c r="O116" s="4"/>
      <c r="P116" s="2"/>
      <c r="Q116" s="4"/>
      <c r="R116" s="4"/>
    </row>
    <row r="117" spans="1:18" ht="15.75" customHeight="1" x14ac:dyDescent="0.2">
      <c r="A117" s="75"/>
      <c r="B117" s="2"/>
      <c r="C117" s="4"/>
      <c r="D117" s="4"/>
      <c r="E117" s="4"/>
      <c r="F117" s="4"/>
      <c r="G117" s="4"/>
      <c r="H117" s="4"/>
      <c r="I117" s="4"/>
      <c r="J117" s="4"/>
      <c r="K117" s="4"/>
      <c r="L117" s="2"/>
      <c r="M117" s="4"/>
      <c r="N117" s="4"/>
      <c r="O117" s="4"/>
      <c r="P117" s="2"/>
      <c r="Q117" s="4"/>
      <c r="R117" s="4"/>
    </row>
    <row r="118" spans="1:18" ht="15.75" customHeight="1" x14ac:dyDescent="0.2">
      <c r="A118" s="75"/>
      <c r="B118" s="2"/>
      <c r="C118" s="4"/>
      <c r="D118" s="4"/>
      <c r="E118" s="4"/>
      <c r="F118" s="4"/>
      <c r="G118" s="4"/>
      <c r="H118" s="4"/>
      <c r="I118" s="4"/>
      <c r="J118" s="4"/>
      <c r="K118" s="4"/>
      <c r="L118" s="2"/>
      <c r="M118" s="4"/>
      <c r="N118" s="4"/>
      <c r="O118" s="4"/>
      <c r="P118" s="2"/>
      <c r="Q118" s="4"/>
      <c r="R118" s="4"/>
    </row>
    <row r="119" spans="1:18" ht="15.75" customHeight="1" x14ac:dyDescent="0.2">
      <c r="A119" s="75"/>
      <c r="B119" s="2"/>
      <c r="C119" s="4"/>
      <c r="D119" s="4"/>
      <c r="E119" s="4"/>
      <c r="F119" s="4"/>
      <c r="G119" s="4"/>
      <c r="H119" s="4"/>
      <c r="I119" s="4"/>
      <c r="J119" s="4"/>
      <c r="K119" s="4"/>
      <c r="L119" s="2"/>
      <c r="M119" s="4"/>
      <c r="N119" s="4"/>
      <c r="O119" s="4"/>
      <c r="P119" s="2"/>
      <c r="Q119" s="4"/>
      <c r="R119" s="4"/>
    </row>
    <row r="120" spans="1:18" ht="15.75" customHeight="1" x14ac:dyDescent="0.2">
      <c r="A120" s="75"/>
      <c r="B120" s="2"/>
      <c r="C120" s="4"/>
      <c r="D120" s="4"/>
      <c r="E120" s="4"/>
      <c r="F120" s="4"/>
      <c r="G120" s="4"/>
      <c r="H120" s="4"/>
      <c r="I120" s="4"/>
      <c r="J120" s="4"/>
      <c r="K120" s="4"/>
      <c r="L120" s="2"/>
      <c r="M120" s="4"/>
      <c r="N120" s="4"/>
      <c r="O120" s="4"/>
      <c r="P120" s="2"/>
      <c r="Q120" s="4"/>
      <c r="R120" s="4"/>
    </row>
    <row r="121" spans="1:18" ht="15.75" customHeight="1" x14ac:dyDescent="0.2">
      <c r="A121" s="75"/>
      <c r="B121" s="2"/>
      <c r="C121" s="4"/>
      <c r="D121" s="4"/>
      <c r="E121" s="4"/>
      <c r="F121" s="4"/>
      <c r="G121" s="4"/>
      <c r="H121" s="4"/>
      <c r="I121" s="4"/>
      <c r="J121" s="4"/>
      <c r="K121" s="4"/>
      <c r="L121" s="2"/>
      <c r="M121" s="4"/>
      <c r="N121" s="4"/>
      <c r="O121" s="4"/>
      <c r="P121" s="2"/>
      <c r="Q121" s="4"/>
      <c r="R121" s="4"/>
    </row>
    <row r="122" spans="1:18" ht="15.75" customHeight="1" x14ac:dyDescent="0.2">
      <c r="A122" s="75"/>
      <c r="B122" s="2"/>
      <c r="C122" s="4"/>
      <c r="D122" s="4"/>
      <c r="E122" s="4"/>
      <c r="F122" s="4"/>
      <c r="G122" s="4"/>
      <c r="H122" s="4"/>
      <c r="I122" s="4"/>
      <c r="J122" s="4"/>
      <c r="K122" s="4"/>
      <c r="L122" s="2"/>
      <c r="M122" s="4"/>
      <c r="N122" s="4"/>
      <c r="O122" s="4"/>
      <c r="P122" s="2"/>
      <c r="Q122" s="4"/>
      <c r="R122" s="4"/>
    </row>
    <row r="123" spans="1:18" ht="15.75" customHeight="1" x14ac:dyDescent="0.2">
      <c r="A123" s="75"/>
      <c r="B123" s="2"/>
      <c r="C123" s="4"/>
      <c r="D123" s="4"/>
      <c r="E123" s="4"/>
      <c r="F123" s="4"/>
      <c r="G123" s="4"/>
      <c r="H123" s="4"/>
      <c r="I123" s="4"/>
      <c r="J123" s="4"/>
      <c r="K123" s="4"/>
      <c r="L123" s="2"/>
      <c r="M123" s="4"/>
      <c r="N123" s="4"/>
      <c r="O123" s="4"/>
      <c r="P123" s="2"/>
      <c r="Q123" s="4"/>
      <c r="R123" s="4"/>
    </row>
    <row r="124" spans="1:18" ht="15.75" customHeight="1" x14ac:dyDescent="0.2">
      <c r="A124" s="75"/>
      <c r="B124" s="2"/>
      <c r="C124" s="4"/>
      <c r="D124" s="4"/>
      <c r="E124" s="4"/>
      <c r="F124" s="4"/>
      <c r="G124" s="4"/>
      <c r="H124" s="4"/>
      <c r="I124" s="4"/>
      <c r="J124" s="4"/>
      <c r="K124" s="4"/>
      <c r="L124" s="2"/>
      <c r="M124" s="4"/>
      <c r="N124" s="4"/>
      <c r="O124" s="4"/>
      <c r="P124" s="2"/>
      <c r="Q124" s="4"/>
      <c r="R124" s="4"/>
    </row>
    <row r="125" spans="1:18" ht="15.75" customHeight="1" x14ac:dyDescent="0.2">
      <c r="A125" s="75"/>
      <c r="B125" s="2"/>
      <c r="C125" s="4"/>
      <c r="D125" s="4"/>
      <c r="E125" s="4"/>
      <c r="F125" s="4"/>
      <c r="G125" s="4"/>
      <c r="H125" s="4"/>
      <c r="I125" s="4"/>
      <c r="J125" s="4"/>
      <c r="K125" s="4"/>
      <c r="L125" s="2"/>
      <c r="M125" s="4"/>
      <c r="N125" s="4"/>
      <c r="O125" s="4"/>
      <c r="P125" s="2"/>
      <c r="Q125" s="4"/>
      <c r="R125" s="4"/>
    </row>
    <row r="126" spans="1:18" ht="15.75" customHeight="1" x14ac:dyDescent="0.2">
      <c r="A126" s="75"/>
      <c r="B126" s="2"/>
      <c r="C126" s="4"/>
      <c r="D126" s="4"/>
      <c r="E126" s="4"/>
      <c r="F126" s="4"/>
      <c r="G126" s="4"/>
      <c r="H126" s="4"/>
      <c r="I126" s="4"/>
      <c r="J126" s="4"/>
      <c r="K126" s="4"/>
      <c r="L126" s="2"/>
      <c r="M126" s="4"/>
      <c r="N126" s="4"/>
      <c r="O126" s="4"/>
      <c r="P126" s="2"/>
      <c r="Q126" s="4"/>
      <c r="R126" s="4"/>
    </row>
    <row r="127" spans="1:18" ht="15.75" customHeight="1" x14ac:dyDescent="0.2">
      <c r="A127" s="75"/>
      <c r="B127" s="2"/>
      <c r="C127" s="4"/>
      <c r="D127" s="4"/>
      <c r="E127" s="4"/>
      <c r="F127" s="4"/>
      <c r="G127" s="4"/>
      <c r="H127" s="4"/>
      <c r="I127" s="4"/>
      <c r="J127" s="4"/>
      <c r="K127" s="4"/>
      <c r="L127" s="2"/>
      <c r="M127" s="4"/>
      <c r="N127" s="4"/>
      <c r="O127" s="4"/>
      <c r="P127" s="2"/>
      <c r="Q127" s="4"/>
      <c r="R127" s="4"/>
    </row>
    <row r="128" spans="1:18" ht="15.75" customHeight="1" x14ac:dyDescent="0.2">
      <c r="A128" s="75"/>
      <c r="B128" s="2"/>
      <c r="C128" s="4"/>
      <c r="D128" s="4"/>
      <c r="E128" s="4"/>
      <c r="F128" s="4"/>
      <c r="G128" s="4"/>
      <c r="H128" s="4"/>
      <c r="I128" s="4"/>
      <c r="J128" s="4"/>
      <c r="K128" s="4"/>
      <c r="L128" s="2"/>
      <c r="M128" s="4"/>
      <c r="N128" s="4"/>
      <c r="O128" s="4"/>
      <c r="P128" s="2"/>
      <c r="Q128" s="4"/>
      <c r="R128" s="4"/>
    </row>
    <row r="129" spans="1:18" ht="15.75" customHeight="1" x14ac:dyDescent="0.2">
      <c r="A129" s="75"/>
      <c r="B129" s="2"/>
      <c r="C129" s="4"/>
      <c r="D129" s="4"/>
      <c r="E129" s="4"/>
      <c r="F129" s="4"/>
      <c r="G129" s="4"/>
      <c r="H129" s="4"/>
      <c r="I129" s="4"/>
      <c r="J129" s="4"/>
      <c r="K129" s="4"/>
      <c r="L129" s="2"/>
      <c r="M129" s="4"/>
      <c r="N129" s="4"/>
      <c r="O129" s="4"/>
      <c r="P129" s="2"/>
      <c r="Q129" s="4"/>
      <c r="R129" s="4"/>
    </row>
    <row r="130" spans="1:18" ht="15.75" customHeight="1" x14ac:dyDescent="0.2">
      <c r="A130" s="75"/>
      <c r="B130" s="2"/>
      <c r="C130" s="4"/>
      <c r="D130" s="4"/>
      <c r="E130" s="4"/>
      <c r="F130" s="4"/>
      <c r="G130" s="4"/>
      <c r="H130" s="4"/>
      <c r="I130" s="4"/>
      <c r="J130" s="4"/>
      <c r="K130" s="4"/>
      <c r="L130" s="2"/>
      <c r="M130" s="4"/>
      <c r="N130" s="4"/>
      <c r="O130" s="4"/>
      <c r="P130" s="2"/>
      <c r="Q130" s="4"/>
      <c r="R130" s="4"/>
    </row>
    <row r="131" spans="1:18" ht="15.75" customHeight="1" x14ac:dyDescent="0.2">
      <c r="A131" s="75"/>
      <c r="B131" s="2"/>
      <c r="C131" s="4"/>
      <c r="D131" s="4"/>
      <c r="E131" s="4"/>
      <c r="F131" s="4"/>
      <c r="G131" s="4"/>
      <c r="H131" s="4"/>
      <c r="I131" s="4"/>
      <c r="J131" s="4"/>
      <c r="K131" s="4"/>
      <c r="L131" s="2"/>
      <c r="M131" s="4"/>
      <c r="N131" s="4"/>
      <c r="O131" s="4"/>
      <c r="P131" s="2"/>
      <c r="Q131" s="4"/>
      <c r="R131" s="4"/>
    </row>
    <row r="132" spans="1:18" ht="15.75" customHeight="1" x14ac:dyDescent="0.2">
      <c r="A132" s="75"/>
      <c r="B132" s="2"/>
      <c r="C132" s="4"/>
      <c r="D132" s="4"/>
      <c r="E132" s="4"/>
      <c r="F132" s="4"/>
      <c r="G132" s="4"/>
      <c r="H132" s="4"/>
      <c r="I132" s="4"/>
      <c r="J132" s="4"/>
      <c r="K132" s="4"/>
      <c r="L132" s="2"/>
      <c r="M132" s="4"/>
      <c r="N132" s="4"/>
      <c r="O132" s="4"/>
      <c r="P132" s="2"/>
      <c r="Q132" s="4"/>
      <c r="R132" s="4"/>
    </row>
  </sheetData>
  <conditionalFormatting sqref="E3">
    <cfRule type="cellIs" dxfId="5" priority="1" stopIfTrue="1" operator="equal">
      <formula>"Central"</formula>
    </cfRule>
    <cfRule type="cellIs" dxfId="4" priority="2" stopIfTrue="1" operator="equal">
      <formula>"South Asia"</formula>
    </cfRule>
    <cfRule type="cellIs" dxfId="3" priority="3" stopIfTrue="1" operator="equal">
      <formula>"East Asia"</formula>
    </cfRule>
  </conditionalFormatting>
  <pageMargins left="0.7" right="0.7" top="0.75" bottom="0.75" header="0.3" footer="0.3"/>
  <pageSetup orientation="portrait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H20" sqref="H20"/>
    </sheetView>
  </sheetViews>
  <sheetFormatPr defaultRowHeight="12.75" x14ac:dyDescent="0.2"/>
  <cols>
    <col min="3" max="3" width="27" customWidth="1"/>
    <col min="9" max="9" width="18.42578125" customWidth="1"/>
  </cols>
  <sheetData>
    <row r="1" spans="1:10" x14ac:dyDescent="0.2">
      <c r="A1" s="103">
        <v>-2400</v>
      </c>
      <c r="B1" s="116">
        <v>40</v>
      </c>
      <c r="C1" s="116" t="s">
        <v>104</v>
      </c>
      <c r="D1" s="71"/>
      <c r="G1" s="103">
        <v>-2400</v>
      </c>
      <c r="H1" s="116">
        <v>40</v>
      </c>
      <c r="I1" s="116" t="s">
        <v>104</v>
      </c>
      <c r="J1" s="71"/>
    </row>
    <row r="2" spans="1:10" x14ac:dyDescent="0.2">
      <c r="A2" s="103">
        <v>-2300</v>
      </c>
      <c r="B2" s="116">
        <v>40</v>
      </c>
      <c r="C2" s="116" t="s">
        <v>104</v>
      </c>
      <c r="D2" s="71">
        <v>0</v>
      </c>
      <c r="G2" s="103">
        <v>-2300</v>
      </c>
      <c r="H2" s="116">
        <v>40</v>
      </c>
      <c r="I2" s="116" t="s">
        <v>104</v>
      </c>
      <c r="J2" s="71">
        <v>0</v>
      </c>
    </row>
    <row r="3" spans="1:10" x14ac:dyDescent="0.2">
      <c r="A3" s="103">
        <v>-2200</v>
      </c>
      <c r="B3" s="124">
        <v>40</v>
      </c>
      <c r="C3" s="116" t="s">
        <v>104</v>
      </c>
      <c r="D3" s="71">
        <v>0</v>
      </c>
      <c r="G3" s="103">
        <v>-2200</v>
      </c>
      <c r="H3" s="124">
        <v>40</v>
      </c>
      <c r="I3" s="116" t="s">
        <v>104</v>
      </c>
      <c r="J3" s="71">
        <v>0</v>
      </c>
    </row>
    <row r="4" spans="1:10" x14ac:dyDescent="0.2">
      <c r="A4" s="105">
        <v>-2100</v>
      </c>
      <c r="B4" s="80">
        <v>20</v>
      </c>
      <c r="C4" s="80" t="s">
        <v>104</v>
      </c>
      <c r="D4" s="69">
        <v>-0.5</v>
      </c>
      <c r="G4" s="103">
        <v>-2100</v>
      </c>
      <c r="H4" s="116">
        <v>20</v>
      </c>
      <c r="I4" s="116" t="s">
        <v>104</v>
      </c>
      <c r="J4" s="71">
        <v>-0.5</v>
      </c>
    </row>
    <row r="5" spans="1:10" ht="13.5" thickBot="1" x14ac:dyDescent="0.25">
      <c r="A5" s="105">
        <v>-2000</v>
      </c>
      <c r="B5" s="91">
        <v>10</v>
      </c>
      <c r="C5" s="80" t="s">
        <v>105</v>
      </c>
      <c r="D5" s="69">
        <v>-0.5</v>
      </c>
      <c r="G5" s="103">
        <v>-2000</v>
      </c>
      <c r="H5" s="183">
        <v>10</v>
      </c>
      <c r="I5" s="116" t="s">
        <v>105</v>
      </c>
      <c r="J5" s="71">
        <v>-0.5</v>
      </c>
    </row>
    <row r="6" spans="1:10" x14ac:dyDescent="0.2">
      <c r="A6" s="116">
        <v>-500</v>
      </c>
      <c r="B6" s="116">
        <v>100</v>
      </c>
      <c r="C6" s="116" t="s">
        <v>38</v>
      </c>
      <c r="D6" s="71">
        <v>9</v>
      </c>
      <c r="G6" s="116">
        <v>-500</v>
      </c>
      <c r="H6" s="116">
        <v>100</v>
      </c>
      <c r="I6" s="116" t="s">
        <v>38</v>
      </c>
      <c r="J6" s="71">
        <v>9</v>
      </c>
    </row>
    <row r="7" spans="1:10" x14ac:dyDescent="0.2">
      <c r="A7" s="112">
        <v>-1900</v>
      </c>
      <c r="B7" s="112">
        <v>24</v>
      </c>
      <c r="C7" s="113" t="s">
        <v>29</v>
      </c>
      <c r="G7" s="116">
        <v>-430</v>
      </c>
      <c r="H7" s="116">
        <v>100</v>
      </c>
      <c r="I7" s="116" t="s">
        <v>40</v>
      </c>
      <c r="J7" s="71">
        <v>0</v>
      </c>
    </row>
    <row r="8" spans="1:10" x14ac:dyDescent="0.2">
      <c r="A8" s="112">
        <v>-1750</v>
      </c>
      <c r="B8" s="112">
        <v>24</v>
      </c>
      <c r="C8" s="113" t="s">
        <v>29</v>
      </c>
      <c r="G8" s="116">
        <v>-400</v>
      </c>
      <c r="H8" s="116">
        <v>100</v>
      </c>
      <c r="I8" s="116" t="s">
        <v>106</v>
      </c>
      <c r="J8" s="71">
        <v>0</v>
      </c>
    </row>
    <row r="9" spans="1:10" x14ac:dyDescent="0.2">
      <c r="A9" s="103">
        <v>-1650</v>
      </c>
      <c r="B9" s="115">
        <v>24</v>
      </c>
      <c r="C9" s="113" t="s">
        <v>29</v>
      </c>
      <c r="G9" s="116">
        <v>-300</v>
      </c>
      <c r="H9" s="124">
        <v>400</v>
      </c>
      <c r="I9" s="116" t="s">
        <v>106</v>
      </c>
      <c r="J9" s="71">
        <v>3</v>
      </c>
    </row>
    <row r="10" spans="1:10" x14ac:dyDescent="0.2">
      <c r="A10" s="114">
        <v>-1600</v>
      </c>
      <c r="B10" s="77">
        <v>100</v>
      </c>
      <c r="C10" s="113" t="s">
        <v>30</v>
      </c>
    </row>
    <row r="11" spans="1:10" ht="13.5" thickBot="1" x14ac:dyDescent="0.25">
      <c r="A11" s="105">
        <v>-1500</v>
      </c>
      <c r="B11" s="85">
        <v>35</v>
      </c>
      <c r="C11" s="122" t="s">
        <v>30</v>
      </c>
    </row>
    <row r="12" spans="1:10" x14ac:dyDescent="0.2">
      <c r="A12" s="114">
        <v>-1400</v>
      </c>
      <c r="B12" s="95">
        <v>35</v>
      </c>
      <c r="C12" s="113" t="s">
        <v>30</v>
      </c>
    </row>
    <row r="13" spans="1:10" x14ac:dyDescent="0.2">
      <c r="A13" s="114">
        <v>-1360</v>
      </c>
      <c r="B13" s="95">
        <v>35</v>
      </c>
      <c r="C13" s="113" t="s">
        <v>30</v>
      </c>
      <c r="G13" s="75">
        <v>-4500</v>
      </c>
      <c r="H13" s="75">
        <v>5.1999999999999995E-4</v>
      </c>
      <c r="I13" s="75" t="s">
        <v>120</v>
      </c>
      <c r="J13" s="184"/>
    </row>
    <row r="14" spans="1:10" x14ac:dyDescent="0.2">
      <c r="A14" s="103">
        <v>-1300</v>
      </c>
      <c r="B14" s="115">
        <v>35</v>
      </c>
      <c r="C14" s="113" t="s">
        <v>30</v>
      </c>
      <c r="G14" s="75">
        <v>-4000</v>
      </c>
      <c r="H14" s="75"/>
      <c r="I14" s="75"/>
      <c r="J14" s="184"/>
    </row>
    <row r="15" spans="1:10" x14ac:dyDescent="0.2">
      <c r="A15" s="114">
        <v>-1250</v>
      </c>
      <c r="B15" s="77">
        <v>120</v>
      </c>
      <c r="C15" s="113" t="s">
        <v>31</v>
      </c>
      <c r="G15" s="75">
        <v>-3600</v>
      </c>
      <c r="H15" s="75"/>
      <c r="I15" s="75"/>
      <c r="J15" s="184"/>
    </row>
    <row r="16" spans="1:10" x14ac:dyDescent="0.2">
      <c r="G16" s="75">
        <v>-3500</v>
      </c>
      <c r="H16" s="77">
        <v>1.4E-3</v>
      </c>
      <c r="I16" s="75" t="s">
        <v>121</v>
      </c>
      <c r="J16" s="184">
        <v>1.6923076923076925</v>
      </c>
    </row>
  </sheetData>
  <conditionalFormatting sqref="J13:J16">
    <cfRule type="cellIs" dxfId="2" priority="1" stopIfTrue="1" operator="equal">
      <formula>"Central"</formula>
    </cfRule>
    <cfRule type="cellIs" dxfId="1" priority="2" stopIfTrue="1" operator="equal">
      <formula>"South Asia"</formula>
    </cfRule>
    <cfRule type="cellIs" dxfId="0" priority="3" stopIfTrue="1" operator="equal">
      <formula>"East Asia"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2</vt:i4>
      </vt:variant>
    </vt:vector>
  </HeadingPairs>
  <TitlesOfParts>
    <vt:vector size="11" baseType="lpstr">
      <vt:lpstr>contents</vt:lpstr>
      <vt:lpstr>mesopotamia cleaned</vt:lpstr>
      <vt:lpstr>egypt cleaned </vt:lpstr>
      <vt:lpstr>centralPMN cleaned</vt:lpstr>
      <vt:lpstr>Sheet3</vt:lpstr>
      <vt:lpstr>Sheet2</vt:lpstr>
      <vt:lpstr>eastAsia cleaned</vt:lpstr>
      <vt:lpstr>southAsia clearned</vt:lpstr>
      <vt:lpstr>Sheet1</vt:lpstr>
      <vt:lpstr>Chart3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IROWS</dc:creator>
  <dc:description>Unless otherwise specified, the data in this document are from Modelski (2003).</dc:description>
  <cp:lastModifiedBy>Christopher Chase-Dunn</cp:lastModifiedBy>
  <cp:lastPrinted>2009-09-11T15:38:21Z</cp:lastPrinted>
  <dcterms:created xsi:type="dcterms:W3CDTF">2006-07-29T00:53:34Z</dcterms:created>
  <dcterms:modified xsi:type="dcterms:W3CDTF">2012-05-20T21:04:32Z</dcterms:modified>
</cp:coreProperties>
</file>